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955" windowHeight="90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Sheet1!$A$5:$I$5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D293" i="1" l="1"/>
  <c r="F6" i="1"/>
  <c r="G293" i="1" l="1"/>
  <c r="E293" i="1"/>
  <c r="F293" i="1" s="1"/>
  <c r="H293" i="1"/>
  <c r="I293" i="1" s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</calcChain>
</file>

<file path=xl/sharedStrings.xml><?xml version="1.0" encoding="utf-8"?>
<sst xmlns="http://schemas.openxmlformats.org/spreadsheetml/2006/main" count="876" uniqueCount="689">
  <si>
    <t>USD#</t>
  </si>
  <si>
    <t>USD Name</t>
  </si>
  <si>
    <t>County Name</t>
  </si>
  <si>
    <t>LOB/BI Valuation</t>
  </si>
  <si>
    <t>D0101</t>
  </si>
  <si>
    <t xml:space="preserve">Erie-Galesburg </t>
  </si>
  <si>
    <t>Neosho</t>
  </si>
  <si>
    <t>D0102</t>
  </si>
  <si>
    <t xml:space="preserve">Cimarron-Ensign </t>
  </si>
  <si>
    <t>Gray</t>
  </si>
  <si>
    <t>D0103</t>
  </si>
  <si>
    <t xml:space="preserve">Cheylin </t>
  </si>
  <si>
    <t>Cheyenne</t>
  </si>
  <si>
    <t>D0105</t>
  </si>
  <si>
    <t xml:space="preserve">Rawlins County </t>
  </si>
  <si>
    <t>Rawlins</t>
  </si>
  <si>
    <t>D0106</t>
  </si>
  <si>
    <t xml:space="preserve">Western Plains </t>
  </si>
  <si>
    <t>Ness</t>
  </si>
  <si>
    <t>D0107</t>
  </si>
  <si>
    <t xml:space="preserve">Rock Hills </t>
  </si>
  <si>
    <t>Jewell</t>
  </si>
  <si>
    <t>D0108</t>
  </si>
  <si>
    <t xml:space="preserve">Washington Co. Schools </t>
  </si>
  <si>
    <t>Washington</t>
  </si>
  <si>
    <t>D0109</t>
  </si>
  <si>
    <t xml:space="preserve">Republic County </t>
  </si>
  <si>
    <t>Republic</t>
  </si>
  <si>
    <t>D0110</t>
  </si>
  <si>
    <t xml:space="preserve">Thunder Ridge Schools </t>
  </si>
  <si>
    <t>Phillips</t>
  </si>
  <si>
    <t>D0111</t>
  </si>
  <si>
    <t xml:space="preserve">Doniphan West Schools </t>
  </si>
  <si>
    <t>Doniphan</t>
  </si>
  <si>
    <t>D0112</t>
  </si>
  <si>
    <t xml:space="preserve">Central Plains </t>
  </si>
  <si>
    <t>Ellsworth</t>
  </si>
  <si>
    <t>D0113</t>
  </si>
  <si>
    <t xml:space="preserve">Prairie Hills </t>
  </si>
  <si>
    <t>Nemaha</t>
  </si>
  <si>
    <t>D0114</t>
  </si>
  <si>
    <t xml:space="preserve">Riverside </t>
  </si>
  <si>
    <t>D0115</t>
  </si>
  <si>
    <t xml:space="preserve">Nemaha Central </t>
  </si>
  <si>
    <t>D0200</t>
  </si>
  <si>
    <t xml:space="preserve">Greeley County Schools </t>
  </si>
  <si>
    <t>Greeley</t>
  </si>
  <si>
    <t>D0202</t>
  </si>
  <si>
    <t xml:space="preserve">Turner-Kansas City </t>
  </si>
  <si>
    <t>Wyandotte</t>
  </si>
  <si>
    <t>D0203</t>
  </si>
  <si>
    <t xml:space="preserve">Piper-Kansas City </t>
  </si>
  <si>
    <t>D0204</t>
  </si>
  <si>
    <t xml:space="preserve">Bonner Springs </t>
  </si>
  <si>
    <t>D0205</t>
  </si>
  <si>
    <t xml:space="preserve">Bluestem </t>
  </si>
  <si>
    <t>Butler</t>
  </si>
  <si>
    <t>D0206</t>
  </si>
  <si>
    <t xml:space="preserve">Remington-Whitewater </t>
  </si>
  <si>
    <t>D0207</t>
  </si>
  <si>
    <t xml:space="preserve">Ft Leavenworth </t>
  </si>
  <si>
    <t>Leavenworth</t>
  </si>
  <si>
    <t>D0208</t>
  </si>
  <si>
    <t xml:space="preserve">Wakeeney </t>
  </si>
  <si>
    <t>Trego</t>
  </si>
  <si>
    <t>D0209</t>
  </si>
  <si>
    <t xml:space="preserve">Moscow Public Schools </t>
  </si>
  <si>
    <t>Stevens</t>
  </si>
  <si>
    <t>D0210</t>
  </si>
  <si>
    <t xml:space="preserve">Hugoton Public Schools </t>
  </si>
  <si>
    <t>D0211</t>
  </si>
  <si>
    <t xml:space="preserve">Norton Community Schools </t>
  </si>
  <si>
    <t>Norton</t>
  </si>
  <si>
    <t>D0212</t>
  </si>
  <si>
    <t xml:space="preserve">Northern Valley </t>
  </si>
  <si>
    <t>D0214</t>
  </si>
  <si>
    <t xml:space="preserve">Ulysses </t>
  </si>
  <si>
    <t>Grant</t>
  </si>
  <si>
    <t>D0215</t>
  </si>
  <si>
    <t xml:space="preserve">Lakin </t>
  </si>
  <si>
    <t>Kearny</t>
  </si>
  <si>
    <t>D0216</t>
  </si>
  <si>
    <t xml:space="preserve">Deerfield </t>
  </si>
  <si>
    <t>D0217</t>
  </si>
  <si>
    <t xml:space="preserve">Rolla </t>
  </si>
  <si>
    <t>Morton</t>
  </si>
  <si>
    <t>D0218</t>
  </si>
  <si>
    <t xml:space="preserve">Elkhart </t>
  </si>
  <si>
    <t>D0219</t>
  </si>
  <si>
    <t xml:space="preserve">Minneola </t>
  </si>
  <si>
    <t>Clark</t>
  </si>
  <si>
    <t>D0220</t>
  </si>
  <si>
    <t xml:space="preserve">Ashland </t>
  </si>
  <si>
    <t>D0223</t>
  </si>
  <si>
    <t xml:space="preserve">Barnes </t>
  </si>
  <si>
    <t>D0224</t>
  </si>
  <si>
    <t xml:space="preserve">Clifton-Clyde </t>
  </si>
  <si>
    <t>D0225</t>
  </si>
  <si>
    <t xml:space="preserve">Fowler </t>
  </si>
  <si>
    <t>Meade</t>
  </si>
  <si>
    <t>D0226</t>
  </si>
  <si>
    <t xml:space="preserve">Meade </t>
  </si>
  <si>
    <t>D0227</t>
  </si>
  <si>
    <t xml:space="preserve">Hodgeman County Schools </t>
  </si>
  <si>
    <t>Hodgeman</t>
  </si>
  <si>
    <t>D0229</t>
  </si>
  <si>
    <t xml:space="preserve">Blue Valley </t>
  </si>
  <si>
    <t>Johnson</t>
  </si>
  <si>
    <t>D0230</t>
  </si>
  <si>
    <t xml:space="preserve">Spring Hill </t>
  </si>
  <si>
    <t>D0231</t>
  </si>
  <si>
    <t xml:space="preserve">Gardner Edgerton </t>
  </si>
  <si>
    <t>D0232</t>
  </si>
  <si>
    <t xml:space="preserve">De Soto </t>
  </si>
  <si>
    <t>D0233</t>
  </si>
  <si>
    <t xml:space="preserve">Olathe </t>
  </si>
  <si>
    <t>D0234</t>
  </si>
  <si>
    <t xml:space="preserve">Fort Scott </t>
  </si>
  <si>
    <t>Bourbon</t>
  </si>
  <si>
    <t>D0235</t>
  </si>
  <si>
    <t xml:space="preserve">Uniontown </t>
  </si>
  <si>
    <t>D0237</t>
  </si>
  <si>
    <t xml:space="preserve">Smith Center </t>
  </si>
  <si>
    <t>Smith</t>
  </si>
  <si>
    <t>D0239</t>
  </si>
  <si>
    <t xml:space="preserve">North Ottawa County </t>
  </si>
  <si>
    <t>Ottawa</t>
  </si>
  <si>
    <t>D0240</t>
  </si>
  <si>
    <t xml:space="preserve">Twin Valley </t>
  </si>
  <si>
    <t>D0241</t>
  </si>
  <si>
    <t xml:space="preserve">Wallace County Schools </t>
  </si>
  <si>
    <t>Wallace</t>
  </si>
  <si>
    <t>D0242</t>
  </si>
  <si>
    <t xml:space="preserve">Weskan </t>
  </si>
  <si>
    <t>D0243</t>
  </si>
  <si>
    <t xml:space="preserve">Lebo-Waverly </t>
  </si>
  <si>
    <t>Coffey</t>
  </si>
  <si>
    <t>D0244</t>
  </si>
  <si>
    <t xml:space="preserve">Burlington </t>
  </si>
  <si>
    <t>D0245</t>
  </si>
  <si>
    <t xml:space="preserve">LeRoy-Gridley </t>
  </si>
  <si>
    <t>D0246</t>
  </si>
  <si>
    <t xml:space="preserve">Northeast </t>
  </si>
  <si>
    <t>Crawford</t>
  </si>
  <si>
    <t>D0247</t>
  </si>
  <si>
    <t xml:space="preserve">Cherokee </t>
  </si>
  <si>
    <t>D0248</t>
  </si>
  <si>
    <t xml:space="preserve">Girard </t>
  </si>
  <si>
    <t>D0249</t>
  </si>
  <si>
    <t xml:space="preserve">Frontenac Public Schools </t>
  </si>
  <si>
    <t>D0250</t>
  </si>
  <si>
    <t xml:space="preserve">Pittsburg </t>
  </si>
  <si>
    <t>D0251</t>
  </si>
  <si>
    <t xml:space="preserve">North Lyon County </t>
  </si>
  <si>
    <t>Lyon</t>
  </si>
  <si>
    <t>D0252</t>
  </si>
  <si>
    <t xml:space="preserve">Southern Lyon County </t>
  </si>
  <si>
    <t>D0253</t>
  </si>
  <si>
    <t xml:space="preserve">Emporia </t>
  </si>
  <si>
    <t>D0254</t>
  </si>
  <si>
    <t xml:space="preserve">Barber County North </t>
  </si>
  <si>
    <t>Barber</t>
  </si>
  <si>
    <t>D0255</t>
  </si>
  <si>
    <t xml:space="preserve">South Barber </t>
  </si>
  <si>
    <t>D0256</t>
  </si>
  <si>
    <t xml:space="preserve">Marmaton Valley </t>
  </si>
  <si>
    <t>Allen</t>
  </si>
  <si>
    <t>D0257</t>
  </si>
  <si>
    <t xml:space="preserve">Iola </t>
  </si>
  <si>
    <t>D0258</t>
  </si>
  <si>
    <t xml:space="preserve">Humboldt </t>
  </si>
  <si>
    <t>D0259</t>
  </si>
  <si>
    <t xml:space="preserve">Wichita </t>
  </si>
  <si>
    <t>Sedgwick</t>
  </si>
  <si>
    <t>D0260</t>
  </si>
  <si>
    <t xml:space="preserve">Derby </t>
  </si>
  <si>
    <t>D0261</t>
  </si>
  <si>
    <t xml:space="preserve">Haysville </t>
  </si>
  <si>
    <t>D0262</t>
  </si>
  <si>
    <t xml:space="preserve">Valley Center Pub Sch </t>
  </si>
  <si>
    <t>D0263</t>
  </si>
  <si>
    <t xml:space="preserve">Mulvane </t>
  </si>
  <si>
    <t>D0264</t>
  </si>
  <si>
    <t xml:space="preserve">Clearwater </t>
  </si>
  <si>
    <t>D0265</t>
  </si>
  <si>
    <t xml:space="preserve">Goddard </t>
  </si>
  <si>
    <t>D0266</t>
  </si>
  <si>
    <t xml:space="preserve">Maize </t>
  </si>
  <si>
    <t>D0267</t>
  </si>
  <si>
    <t xml:space="preserve">Renwick </t>
  </si>
  <si>
    <t>D0268</t>
  </si>
  <si>
    <t xml:space="preserve">Cheney </t>
  </si>
  <si>
    <t>D0269</t>
  </si>
  <si>
    <t xml:space="preserve">Palco </t>
  </si>
  <si>
    <t>Rooks</t>
  </si>
  <si>
    <t>D0270</t>
  </si>
  <si>
    <t xml:space="preserve">Plainville </t>
  </si>
  <si>
    <t>D0271</t>
  </si>
  <si>
    <t xml:space="preserve">Stockton </t>
  </si>
  <si>
    <t>D0272</t>
  </si>
  <si>
    <t xml:space="preserve">Waconda </t>
  </si>
  <si>
    <t>Mitchell</t>
  </si>
  <si>
    <t>D0273</t>
  </si>
  <si>
    <t xml:space="preserve">Beloit </t>
  </si>
  <si>
    <t>D0274</t>
  </si>
  <si>
    <t xml:space="preserve">Oakley </t>
  </si>
  <si>
    <t>Logan</t>
  </si>
  <si>
    <t>D0275</t>
  </si>
  <si>
    <t xml:space="preserve">Triplains </t>
  </si>
  <si>
    <t>D0281</t>
  </si>
  <si>
    <t xml:space="preserve">Graham County </t>
  </si>
  <si>
    <t>Graham</t>
  </si>
  <si>
    <t>D0282</t>
  </si>
  <si>
    <t xml:space="preserve">West Elk </t>
  </si>
  <si>
    <t>Elk</t>
  </si>
  <si>
    <t>D0283</t>
  </si>
  <si>
    <t xml:space="preserve">Elk Valley </t>
  </si>
  <si>
    <t>D0284</t>
  </si>
  <si>
    <t xml:space="preserve">Chase County </t>
  </si>
  <si>
    <t>Chase</t>
  </si>
  <si>
    <t>D0285</t>
  </si>
  <si>
    <t xml:space="preserve">Cedar Vale </t>
  </si>
  <si>
    <t>Chautauqua</t>
  </si>
  <si>
    <t>D0286</t>
  </si>
  <si>
    <t xml:space="preserve">Chautauqua Co Community </t>
  </si>
  <si>
    <t>D0287</t>
  </si>
  <si>
    <t xml:space="preserve">West Franklin </t>
  </si>
  <si>
    <t>Franklin</t>
  </si>
  <si>
    <t>D0288</t>
  </si>
  <si>
    <t xml:space="preserve">Central Heights </t>
  </si>
  <si>
    <t>D0289</t>
  </si>
  <si>
    <t xml:space="preserve">Wellsville </t>
  </si>
  <si>
    <t>D0290</t>
  </si>
  <si>
    <t xml:space="preserve">Ottawa </t>
  </si>
  <si>
    <t>D0291</t>
  </si>
  <si>
    <t xml:space="preserve">Grinnell Public Schools </t>
  </si>
  <si>
    <t>Gove</t>
  </si>
  <si>
    <t>D0292</t>
  </si>
  <si>
    <t xml:space="preserve">Wheatland </t>
  </si>
  <si>
    <t>D0293</t>
  </si>
  <si>
    <t xml:space="preserve">Quinter Public Schools </t>
  </si>
  <si>
    <t>D0294</t>
  </si>
  <si>
    <t xml:space="preserve">Oberlin </t>
  </si>
  <si>
    <t>Decatur</t>
  </si>
  <si>
    <t>D0297</t>
  </si>
  <si>
    <t xml:space="preserve">St Francis Comm Sch </t>
  </si>
  <si>
    <t>D0298</t>
  </si>
  <si>
    <t xml:space="preserve">Lincoln </t>
  </si>
  <si>
    <t>Lincoln</t>
  </si>
  <si>
    <t>D0299</t>
  </si>
  <si>
    <t xml:space="preserve">Sylvan Grove </t>
  </si>
  <si>
    <t>D0300</t>
  </si>
  <si>
    <t xml:space="preserve">Comanche County </t>
  </si>
  <si>
    <t>Comanche</t>
  </si>
  <si>
    <t>D0303</t>
  </si>
  <si>
    <t xml:space="preserve">Ness City </t>
  </si>
  <si>
    <t>D0305</t>
  </si>
  <si>
    <t xml:space="preserve">Salina </t>
  </si>
  <si>
    <t>Saline</t>
  </si>
  <si>
    <t>D0306</t>
  </si>
  <si>
    <t xml:space="preserve">Southeast Of Saline </t>
  </si>
  <si>
    <t>D0307</t>
  </si>
  <si>
    <t xml:space="preserve">Ell-Saline </t>
  </si>
  <si>
    <t>D0308</t>
  </si>
  <si>
    <t xml:space="preserve">Hutchinson Public Schools </t>
  </si>
  <si>
    <t>Reno</t>
  </si>
  <si>
    <t>D0309</t>
  </si>
  <si>
    <t xml:space="preserve">Nickerson </t>
  </si>
  <si>
    <t>D0310</t>
  </si>
  <si>
    <t xml:space="preserve">Fairfield </t>
  </si>
  <si>
    <t>D0311</t>
  </si>
  <si>
    <t xml:space="preserve">Pretty Prairie </t>
  </si>
  <si>
    <t>D0312</t>
  </si>
  <si>
    <t xml:space="preserve">Haven Public Schools </t>
  </si>
  <si>
    <t>D0313</t>
  </si>
  <si>
    <t xml:space="preserve">Buhler </t>
  </si>
  <si>
    <t>D0314</t>
  </si>
  <si>
    <t xml:space="preserve">Brewster </t>
  </si>
  <si>
    <t>Thomas</t>
  </si>
  <si>
    <t>D0315</t>
  </si>
  <si>
    <t xml:space="preserve">Colby Public Schools </t>
  </si>
  <si>
    <t>D0316</t>
  </si>
  <si>
    <t xml:space="preserve">Golden Plains </t>
  </si>
  <si>
    <t>D0320</t>
  </si>
  <si>
    <t xml:space="preserve">Wamego </t>
  </si>
  <si>
    <t>Pottawatomie</t>
  </si>
  <si>
    <t>D0321</t>
  </si>
  <si>
    <t xml:space="preserve">Kaw Valley </t>
  </si>
  <si>
    <t>D0322</t>
  </si>
  <si>
    <t xml:space="preserve">Onaga-Havensville-Wheaton </t>
  </si>
  <si>
    <t>D0323</t>
  </si>
  <si>
    <t xml:space="preserve">Rock Creek </t>
  </si>
  <si>
    <t>D0325</t>
  </si>
  <si>
    <t xml:space="preserve">Phillipsburg </t>
  </si>
  <si>
    <t>D0326</t>
  </si>
  <si>
    <t xml:space="preserve">Logan </t>
  </si>
  <si>
    <t>D0327</t>
  </si>
  <si>
    <t xml:space="preserve">Ellsworth </t>
  </si>
  <si>
    <t>D0329</t>
  </si>
  <si>
    <t xml:space="preserve">Mill Creek Valley </t>
  </si>
  <si>
    <t>Wabaunsee</t>
  </si>
  <si>
    <t>D0330</t>
  </si>
  <si>
    <t xml:space="preserve">Mission Valley </t>
  </si>
  <si>
    <t>D0331</t>
  </si>
  <si>
    <t xml:space="preserve">Kingman - Norwich </t>
  </si>
  <si>
    <t>Kingman</t>
  </si>
  <si>
    <t>D0332</t>
  </si>
  <si>
    <t xml:space="preserve">Cunningham </t>
  </si>
  <si>
    <t>D0333</t>
  </si>
  <si>
    <t xml:space="preserve">Concordia </t>
  </si>
  <si>
    <t>Cloud</t>
  </si>
  <si>
    <t>D0334</t>
  </si>
  <si>
    <t xml:space="preserve">Southern Cloud </t>
  </si>
  <si>
    <t>D0335</t>
  </si>
  <si>
    <t xml:space="preserve">North Jackson </t>
  </si>
  <si>
    <t>Jackson</t>
  </si>
  <si>
    <t>D0336</t>
  </si>
  <si>
    <t xml:space="preserve">Holton </t>
  </si>
  <si>
    <t>D0337</t>
  </si>
  <si>
    <t xml:space="preserve">Royal Valley </t>
  </si>
  <si>
    <t>D0338</t>
  </si>
  <si>
    <t xml:space="preserve">Valley Falls </t>
  </si>
  <si>
    <t>Jefferson</t>
  </si>
  <si>
    <t>D0339</t>
  </si>
  <si>
    <t xml:space="preserve">Jefferson County North </t>
  </si>
  <si>
    <t>D0340</t>
  </si>
  <si>
    <t xml:space="preserve">Jefferson West </t>
  </si>
  <si>
    <t>D0341</t>
  </si>
  <si>
    <t xml:space="preserve">Oskaloosa Public Schools </t>
  </si>
  <si>
    <t>D0342</t>
  </si>
  <si>
    <t xml:space="preserve">McLouth </t>
  </si>
  <si>
    <t>D0343</t>
  </si>
  <si>
    <t xml:space="preserve">Perry Public Schools </t>
  </si>
  <si>
    <t>D0344</t>
  </si>
  <si>
    <t xml:space="preserve">Pleasanton </t>
  </si>
  <si>
    <t>Linn</t>
  </si>
  <si>
    <t>D0345</t>
  </si>
  <si>
    <t xml:space="preserve">Seaman </t>
  </si>
  <si>
    <t>Shawnee</t>
  </si>
  <si>
    <t>D0346</t>
  </si>
  <si>
    <t xml:space="preserve">Jayhawk </t>
  </si>
  <si>
    <t>D0347</t>
  </si>
  <si>
    <t xml:space="preserve">Kinsley-Offerle </t>
  </si>
  <si>
    <t>Edwards</t>
  </si>
  <si>
    <t>D0348</t>
  </si>
  <si>
    <t xml:space="preserve">Baldwin City </t>
  </si>
  <si>
    <t>Douglas</t>
  </si>
  <si>
    <t>D0349</t>
  </si>
  <si>
    <t xml:space="preserve">Stafford </t>
  </si>
  <si>
    <t>Stafford</t>
  </si>
  <si>
    <t>D0350</t>
  </si>
  <si>
    <t xml:space="preserve">St John-Hudson </t>
  </si>
  <si>
    <t>D0351</t>
  </si>
  <si>
    <t xml:space="preserve">Macksville </t>
  </si>
  <si>
    <t>D0352</t>
  </si>
  <si>
    <t xml:space="preserve">Goodland </t>
  </si>
  <si>
    <t>Sherman</t>
  </si>
  <si>
    <t>D0353</t>
  </si>
  <si>
    <t xml:space="preserve">Wellington </t>
  </si>
  <si>
    <t>Sumner</t>
  </si>
  <si>
    <t>D0355</t>
  </si>
  <si>
    <t xml:space="preserve">Ellinwood Public Schools </t>
  </si>
  <si>
    <t>Barton</t>
  </si>
  <si>
    <t>D0356</t>
  </si>
  <si>
    <t xml:space="preserve">Conway Springs </t>
  </si>
  <si>
    <t>D0357</t>
  </si>
  <si>
    <t xml:space="preserve">Belle Plaine </t>
  </si>
  <si>
    <t>D0358</t>
  </si>
  <si>
    <t xml:space="preserve">Oxford </t>
  </si>
  <si>
    <t>D0359</t>
  </si>
  <si>
    <t xml:space="preserve">Argonia Public Schools </t>
  </si>
  <si>
    <t>D0360</t>
  </si>
  <si>
    <t xml:space="preserve">Caldwell </t>
  </si>
  <si>
    <t>D0361</t>
  </si>
  <si>
    <t xml:space="preserve">Anthony-Harper </t>
  </si>
  <si>
    <t>Harper</t>
  </si>
  <si>
    <t>D0362</t>
  </si>
  <si>
    <t xml:space="preserve">Prairie View </t>
  </si>
  <si>
    <t>D0363</t>
  </si>
  <si>
    <t xml:space="preserve">Holcomb </t>
  </si>
  <si>
    <t>Finney</t>
  </si>
  <si>
    <t>D0364</t>
  </si>
  <si>
    <t xml:space="preserve">Marysville </t>
  </si>
  <si>
    <t>Marshall</t>
  </si>
  <si>
    <t>D0365</t>
  </si>
  <si>
    <t xml:space="preserve">Garnett </t>
  </si>
  <si>
    <t>Anderson</t>
  </si>
  <si>
    <t>D0366</t>
  </si>
  <si>
    <t xml:space="preserve">Woodson </t>
  </si>
  <si>
    <t>Woodson</t>
  </si>
  <si>
    <t>D0367</t>
  </si>
  <si>
    <t xml:space="preserve">Osawatomie </t>
  </si>
  <si>
    <t>Miami</t>
  </si>
  <si>
    <t>D0368</t>
  </si>
  <si>
    <t xml:space="preserve">Paola </t>
  </si>
  <si>
    <t>D0369</t>
  </si>
  <si>
    <t xml:space="preserve">Burrton </t>
  </si>
  <si>
    <t>Harvey</t>
  </si>
  <si>
    <t>D0371</t>
  </si>
  <si>
    <t xml:space="preserve">Montezuma </t>
  </si>
  <si>
    <t>D0372</t>
  </si>
  <si>
    <t xml:space="preserve">Silver Lake </t>
  </si>
  <si>
    <t>D0373</t>
  </si>
  <si>
    <t xml:space="preserve">Newton </t>
  </si>
  <si>
    <t>D0374</t>
  </si>
  <si>
    <t xml:space="preserve">Sublette </t>
  </si>
  <si>
    <t>Haskell</t>
  </si>
  <si>
    <t>D0375</t>
  </si>
  <si>
    <t xml:space="preserve">Circle </t>
  </si>
  <si>
    <t>D0376</t>
  </si>
  <si>
    <t xml:space="preserve">Sterling </t>
  </si>
  <si>
    <t>Rice</t>
  </si>
  <si>
    <t>D0377</t>
  </si>
  <si>
    <t xml:space="preserve">Atchison Co Comm Schools </t>
  </si>
  <si>
    <t>Atchison</t>
  </si>
  <si>
    <t>D0378</t>
  </si>
  <si>
    <t xml:space="preserve">Riley County </t>
  </si>
  <si>
    <t>Riley</t>
  </si>
  <si>
    <t>D0379</t>
  </si>
  <si>
    <t xml:space="preserve">Clay Center </t>
  </si>
  <si>
    <t>Clay</t>
  </si>
  <si>
    <t>D0380</t>
  </si>
  <si>
    <t xml:space="preserve">Vermillion </t>
  </si>
  <si>
    <t>D0381</t>
  </si>
  <si>
    <t xml:space="preserve">Spearville </t>
  </si>
  <si>
    <t>Ford</t>
  </si>
  <si>
    <t>D0382</t>
  </si>
  <si>
    <t xml:space="preserve">Pratt </t>
  </si>
  <si>
    <t>Pratt</t>
  </si>
  <si>
    <t>D0383</t>
  </si>
  <si>
    <t xml:space="preserve">Manhattan-Ogden </t>
  </si>
  <si>
    <t>D0384</t>
  </si>
  <si>
    <t>D0385</t>
  </si>
  <si>
    <t xml:space="preserve">Andover </t>
  </si>
  <si>
    <t>D0386</t>
  </si>
  <si>
    <t xml:space="preserve">Madison-Virgil </t>
  </si>
  <si>
    <t>Greenwood</t>
  </si>
  <si>
    <t>D0387</t>
  </si>
  <si>
    <t xml:space="preserve">Altoona-Midway </t>
  </si>
  <si>
    <t>Wilson</t>
  </si>
  <si>
    <t>D0388</t>
  </si>
  <si>
    <t xml:space="preserve">Ellis </t>
  </si>
  <si>
    <t>Ellis</t>
  </si>
  <si>
    <t>D0389</t>
  </si>
  <si>
    <t xml:space="preserve">Eureka </t>
  </si>
  <si>
    <t>D0390</t>
  </si>
  <si>
    <t xml:space="preserve">Hamilton </t>
  </si>
  <si>
    <t>D0392</t>
  </si>
  <si>
    <t xml:space="preserve">Osborne County </t>
  </si>
  <si>
    <t>Osborne</t>
  </si>
  <si>
    <t>D0393</t>
  </si>
  <si>
    <t xml:space="preserve">Solomon </t>
  </si>
  <si>
    <t>Dickinson</t>
  </si>
  <si>
    <t>D0394</t>
  </si>
  <si>
    <t xml:space="preserve">Rose Hill Public Schools </t>
  </si>
  <si>
    <t>D0395</t>
  </si>
  <si>
    <t xml:space="preserve">LaCrosse </t>
  </si>
  <si>
    <t>Rush</t>
  </si>
  <si>
    <t>D0396</t>
  </si>
  <si>
    <t xml:space="preserve">Douglass Public Schools </t>
  </si>
  <si>
    <t>D0397</t>
  </si>
  <si>
    <t xml:space="preserve">Centre </t>
  </si>
  <si>
    <t>Marion</t>
  </si>
  <si>
    <t>D0398</t>
  </si>
  <si>
    <t xml:space="preserve">Peabody-Burns </t>
  </si>
  <si>
    <t>D0399</t>
  </si>
  <si>
    <t xml:space="preserve">Paradise </t>
  </si>
  <si>
    <t>Russell</t>
  </si>
  <si>
    <t>D0400</t>
  </si>
  <si>
    <t xml:space="preserve">Smoky Valley </t>
  </si>
  <si>
    <t>McPherson</t>
  </si>
  <si>
    <t>D0401</t>
  </si>
  <si>
    <t xml:space="preserve">Chase-Raymond </t>
  </si>
  <si>
    <t>D0402</t>
  </si>
  <si>
    <t xml:space="preserve">Augusta </t>
  </si>
  <si>
    <t>D0403</t>
  </si>
  <si>
    <t xml:space="preserve">Otis-Bison </t>
  </si>
  <si>
    <t>D0404</t>
  </si>
  <si>
    <t xml:space="preserve">Riverton </t>
  </si>
  <si>
    <t>Cherokee</t>
  </si>
  <si>
    <t>D0405</t>
  </si>
  <si>
    <t xml:space="preserve">Lyons </t>
  </si>
  <si>
    <t>D0407</t>
  </si>
  <si>
    <t xml:space="preserve">Russell County </t>
  </si>
  <si>
    <t>D0408</t>
  </si>
  <si>
    <t xml:space="preserve">Marion-Florence </t>
  </si>
  <si>
    <t>D0409</t>
  </si>
  <si>
    <t xml:space="preserve">Atchison Public Schools </t>
  </si>
  <si>
    <t>D0410</t>
  </si>
  <si>
    <t xml:space="preserve">Durham-Hillsboro-Lehigh </t>
  </si>
  <si>
    <t>D0411</t>
  </si>
  <si>
    <t xml:space="preserve">Goessel </t>
  </si>
  <si>
    <t>D0412</t>
  </si>
  <si>
    <t xml:space="preserve">Hoxie Community Schools </t>
  </si>
  <si>
    <t>Sheridan</t>
  </si>
  <si>
    <t>D0413</t>
  </si>
  <si>
    <t xml:space="preserve">Chanute Public Schools </t>
  </si>
  <si>
    <t>D0415</t>
  </si>
  <si>
    <t xml:space="preserve">Hiawatha </t>
  </si>
  <si>
    <t>Brown</t>
  </si>
  <si>
    <t>D0416</t>
  </si>
  <si>
    <t xml:space="preserve">Louisburg </t>
  </si>
  <si>
    <t>D0417</t>
  </si>
  <si>
    <t xml:space="preserve">Morris County </t>
  </si>
  <si>
    <t>Morris</t>
  </si>
  <si>
    <t>D0418</t>
  </si>
  <si>
    <t xml:space="preserve">McPherson </t>
  </si>
  <si>
    <t>D0419</t>
  </si>
  <si>
    <t xml:space="preserve">Canton-Galva </t>
  </si>
  <si>
    <t>D0420</t>
  </si>
  <si>
    <t xml:space="preserve">Osage City </t>
  </si>
  <si>
    <t>Osage</t>
  </si>
  <si>
    <t>D0421</t>
  </si>
  <si>
    <t xml:space="preserve">Lyndon </t>
  </si>
  <si>
    <t>D0422</t>
  </si>
  <si>
    <t xml:space="preserve">Kiowa County </t>
  </si>
  <si>
    <t>Kiowa</t>
  </si>
  <si>
    <t>D0423</t>
  </si>
  <si>
    <t xml:space="preserve">Moundridge </t>
  </si>
  <si>
    <t>D0426</t>
  </si>
  <si>
    <t xml:space="preserve">Pike Valley </t>
  </si>
  <si>
    <t>D0428</t>
  </si>
  <si>
    <t xml:space="preserve">Great Bend </t>
  </si>
  <si>
    <t>D0429</t>
  </si>
  <si>
    <t xml:space="preserve">Troy Public Schools </t>
  </si>
  <si>
    <t>D0430</t>
  </si>
  <si>
    <t xml:space="preserve">South Brown County </t>
  </si>
  <si>
    <t>D0431</t>
  </si>
  <si>
    <t xml:space="preserve">Hoisington </t>
  </si>
  <si>
    <t>D0432</t>
  </si>
  <si>
    <t xml:space="preserve">Victoria </t>
  </si>
  <si>
    <t>D0434</t>
  </si>
  <si>
    <t xml:space="preserve">Santa Fe Trail </t>
  </si>
  <si>
    <t>D0435</t>
  </si>
  <si>
    <t xml:space="preserve">Abilene </t>
  </si>
  <si>
    <t>D0436</t>
  </si>
  <si>
    <t xml:space="preserve">Caney Valley </t>
  </si>
  <si>
    <t>Montgomery</t>
  </si>
  <si>
    <t>D0437</t>
  </si>
  <si>
    <t xml:space="preserve">Auburn Washburn </t>
  </si>
  <si>
    <t>D0438</t>
  </si>
  <si>
    <t xml:space="preserve">Skyline Schools </t>
  </si>
  <si>
    <t>D0439</t>
  </si>
  <si>
    <t xml:space="preserve">Sedgwick Public Schools </t>
  </si>
  <si>
    <t>D0440</t>
  </si>
  <si>
    <t xml:space="preserve">Halstead </t>
  </si>
  <si>
    <t>D0443</t>
  </si>
  <si>
    <t xml:space="preserve">Dodge City </t>
  </si>
  <si>
    <t>D0444</t>
  </si>
  <si>
    <t xml:space="preserve">Little River </t>
  </si>
  <si>
    <t>D0445</t>
  </si>
  <si>
    <t xml:space="preserve">Coffeyville </t>
  </si>
  <si>
    <t>D0446</t>
  </si>
  <si>
    <t xml:space="preserve">Independence </t>
  </si>
  <si>
    <t>D0447</t>
  </si>
  <si>
    <t xml:space="preserve">Cherryvale </t>
  </si>
  <si>
    <t>D0448</t>
  </si>
  <si>
    <t xml:space="preserve">Inman </t>
  </si>
  <si>
    <t>D0449</t>
  </si>
  <si>
    <t xml:space="preserve">Easton </t>
  </si>
  <si>
    <t>D0450</t>
  </si>
  <si>
    <t xml:space="preserve">Shawnee Heights </t>
  </si>
  <si>
    <t>D0452</t>
  </si>
  <si>
    <t xml:space="preserve">Stanton County </t>
  </si>
  <si>
    <t>Stanton</t>
  </si>
  <si>
    <t>D0453</t>
  </si>
  <si>
    <t xml:space="preserve">Leavenworth </t>
  </si>
  <si>
    <t>D0454</t>
  </si>
  <si>
    <t xml:space="preserve">Burlingame Public School </t>
  </si>
  <si>
    <t>D0456</t>
  </si>
  <si>
    <t xml:space="preserve">Marais Des Cygnes Valley </t>
  </si>
  <si>
    <t>D0457</t>
  </si>
  <si>
    <t xml:space="preserve">Garden City </t>
  </si>
  <si>
    <t>D0458</t>
  </si>
  <si>
    <t xml:space="preserve">Basehor-Linwood </t>
  </si>
  <si>
    <t>D0459</t>
  </si>
  <si>
    <t xml:space="preserve">Bucklin </t>
  </si>
  <si>
    <t>D0460</t>
  </si>
  <si>
    <t xml:space="preserve">Hesston </t>
  </si>
  <si>
    <t>D0461</t>
  </si>
  <si>
    <t xml:space="preserve">Neodesha </t>
  </si>
  <si>
    <t>D0462</t>
  </si>
  <si>
    <t xml:space="preserve">Central </t>
  </si>
  <si>
    <t>Cowley</t>
  </si>
  <si>
    <t>D0463</t>
  </si>
  <si>
    <t xml:space="preserve">Udall </t>
  </si>
  <si>
    <t>D0464</t>
  </si>
  <si>
    <t xml:space="preserve">Tonganoxie </t>
  </si>
  <si>
    <t>D0465</t>
  </si>
  <si>
    <t xml:space="preserve">Winfield </t>
  </si>
  <si>
    <t>D0466</t>
  </si>
  <si>
    <t xml:space="preserve">Scott County </t>
  </si>
  <si>
    <t>Scott</t>
  </si>
  <si>
    <t>D0467</t>
  </si>
  <si>
    <t xml:space="preserve">Leoti </t>
  </si>
  <si>
    <t>Wichita</t>
  </si>
  <si>
    <t>D0468</t>
  </si>
  <si>
    <t xml:space="preserve">Healy Public Schools </t>
  </si>
  <si>
    <t>Lane</t>
  </si>
  <si>
    <t>D0469</t>
  </si>
  <si>
    <t xml:space="preserve">Lansing </t>
  </si>
  <si>
    <t>D0470</t>
  </si>
  <si>
    <t xml:space="preserve">Arkansas City </t>
  </si>
  <si>
    <t>D0471</t>
  </si>
  <si>
    <t xml:space="preserve">Dexter </t>
  </si>
  <si>
    <t>D0473</t>
  </si>
  <si>
    <t xml:space="preserve">Chapman </t>
  </si>
  <si>
    <t>D0474</t>
  </si>
  <si>
    <t xml:space="preserve">Haviland </t>
  </si>
  <si>
    <t>D0475</t>
  </si>
  <si>
    <t xml:space="preserve">Geary County Schools </t>
  </si>
  <si>
    <t>Geary</t>
  </si>
  <si>
    <t>D0476</t>
  </si>
  <si>
    <t xml:space="preserve">Copeland </t>
  </si>
  <si>
    <t>D0477</t>
  </si>
  <si>
    <t xml:space="preserve">Ingalls </t>
  </si>
  <si>
    <t>D0479</t>
  </si>
  <si>
    <t xml:space="preserve">Crest </t>
  </si>
  <si>
    <t>D0480</t>
  </si>
  <si>
    <t xml:space="preserve">Liberal </t>
  </si>
  <si>
    <t>Seward</t>
  </si>
  <si>
    <t>D0481</t>
  </si>
  <si>
    <t xml:space="preserve">Rural Vista </t>
  </si>
  <si>
    <t>D0482</t>
  </si>
  <si>
    <t xml:space="preserve">Dighton </t>
  </si>
  <si>
    <t>D0483</t>
  </si>
  <si>
    <t xml:space="preserve">Kismet-Plains </t>
  </si>
  <si>
    <t>D0484</t>
  </si>
  <si>
    <t xml:space="preserve">Fredonia </t>
  </si>
  <si>
    <t>D0487</t>
  </si>
  <si>
    <t xml:space="preserve">Herington </t>
  </si>
  <si>
    <t>D0489</t>
  </si>
  <si>
    <t xml:space="preserve">Hays </t>
  </si>
  <si>
    <t>D0490</t>
  </si>
  <si>
    <t xml:space="preserve">El Dorado </t>
  </si>
  <si>
    <t>D0491</t>
  </si>
  <si>
    <t xml:space="preserve">Eudora </t>
  </si>
  <si>
    <t>D0492</t>
  </si>
  <si>
    <t xml:space="preserve">Flinthills </t>
  </si>
  <si>
    <t>D0493</t>
  </si>
  <si>
    <t xml:space="preserve">Columbus </t>
  </si>
  <si>
    <t>D0494</t>
  </si>
  <si>
    <t xml:space="preserve">Syracuse </t>
  </si>
  <si>
    <t>Hamilton</t>
  </si>
  <si>
    <t>D0495</t>
  </si>
  <si>
    <t xml:space="preserve">Ft Larned </t>
  </si>
  <si>
    <t>Pawnee</t>
  </si>
  <si>
    <t>D0496</t>
  </si>
  <si>
    <t xml:space="preserve">Pawnee Heights </t>
  </si>
  <si>
    <t>D0497</t>
  </si>
  <si>
    <t xml:space="preserve">Lawrence </t>
  </si>
  <si>
    <t>D0498</t>
  </si>
  <si>
    <t xml:space="preserve">Valley Heights </t>
  </si>
  <si>
    <t>D0499</t>
  </si>
  <si>
    <t xml:space="preserve">Galena </t>
  </si>
  <si>
    <t>D0500</t>
  </si>
  <si>
    <t xml:space="preserve">Kansas City </t>
  </si>
  <si>
    <t>D0501</t>
  </si>
  <si>
    <t xml:space="preserve">Topeka Public Schools </t>
  </si>
  <si>
    <t>D0502</t>
  </si>
  <si>
    <t xml:space="preserve">Lewis </t>
  </si>
  <si>
    <t>D0503</t>
  </si>
  <si>
    <t xml:space="preserve">Parsons </t>
  </si>
  <si>
    <t>Labette</t>
  </si>
  <si>
    <t>D0504</t>
  </si>
  <si>
    <t xml:space="preserve">Oswego </t>
  </si>
  <si>
    <t>D0505</t>
  </si>
  <si>
    <t xml:space="preserve">Chetopa-St. Paul </t>
  </si>
  <si>
    <t>D0506</t>
  </si>
  <si>
    <t xml:space="preserve">Labette County </t>
  </si>
  <si>
    <t>D0507</t>
  </si>
  <si>
    <t xml:space="preserve">Satanta </t>
  </si>
  <si>
    <t>D0508</t>
  </si>
  <si>
    <t xml:space="preserve">Baxter Springs </t>
  </si>
  <si>
    <t>D0509</t>
  </si>
  <si>
    <t xml:space="preserve">South Haven </t>
  </si>
  <si>
    <t>D0511</t>
  </si>
  <si>
    <t xml:space="preserve">Attica </t>
  </si>
  <si>
    <t>D0512</t>
  </si>
  <si>
    <t>Shawnee Mission Pub Sch</t>
  </si>
  <si>
    <t>Total</t>
  </si>
  <si>
    <t>FTE Enrollment (incl MILT &amp; VIRT)</t>
  </si>
  <si>
    <t>Total Valuation</t>
  </si>
  <si>
    <t>Total Valuation Per Pupil</t>
  </si>
  <si>
    <t>General Fund Valuation</t>
  </si>
  <si>
    <t>LOB/BI Valuation Per Pupil</t>
  </si>
  <si>
    <t>KANSAS STATE DEPARTMENT OF EDUCATION</t>
  </si>
  <si>
    <t>2014-15</t>
  </si>
  <si>
    <t>ASSESSED VALUATION REPORT FOR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</si>
</sst>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sz val="10"/>
      <name val="Geneva"/>
    </font>
    <font>
      <sz val="10"/>
      <name val="Arial"/>
      <family val="2"/>
    </font>
    <font>
      <sz val="10"/>
      <name val="MS Sans Serif"/>
      <family val="2"/>
    </font>
    <font>
      <sz val="10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u/>
      <sz val="10"/>
      <color indexed="12"/>
      <name val="Geneva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Times New Roman"/>
      <family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32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9" fillId="0" borderId="0"/>
    <xf numFmtId="0" fontId="20" fillId="0" borderId="0" applyBorder="0"/>
    <xf numFmtId="0" fontId="1" fillId="0" borderId="0"/>
    <xf numFmtId="0" fontId="19" fillId="0" borderId="0"/>
    <xf numFmtId="0" fontId="20" fillId="0" borderId="0" applyBorder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0" fontId="25" fillId="0" borderId="0"/>
    <xf numFmtId="0" fontId="18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20" fillId="0" borderId="0"/>
    <xf numFmtId="0" fontId="21" fillId="0" borderId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20" fillId="0" borderId="0" applyBorder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0" fillId="0" borderId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25" fillId="0" borderId="0"/>
    <xf numFmtId="0" fontId="26" fillId="8" borderId="8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8" fontId="19" fillId="0" borderId="0" applyFont="0" applyFill="0" applyBorder="0" applyAlignment="0" applyProtection="0"/>
    <xf numFmtId="0" fontId="20" fillId="0" borderId="0" applyBorder="0"/>
    <xf numFmtId="0" fontId="1" fillId="0" borderId="0"/>
    <xf numFmtId="40" fontId="19" fillId="0" borderId="0" applyFont="0" applyFill="0" applyBorder="0" applyAlignment="0" applyProtection="0"/>
    <xf numFmtId="0" fontId="19" fillId="0" borderId="0"/>
    <xf numFmtId="40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/>
    <xf numFmtId="0" fontId="1" fillId="0" borderId="0"/>
    <xf numFmtId="0" fontId="26" fillId="8" borderId="8" applyNumberFormat="0" applyFont="0" applyAlignment="0" applyProtection="0"/>
    <xf numFmtId="9" fontId="19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1" fillId="0" borderId="0"/>
    <xf numFmtId="0" fontId="20" fillId="0" borderId="0"/>
    <xf numFmtId="0" fontId="19" fillId="0" borderId="0"/>
    <xf numFmtId="43" fontId="27" fillId="0" borderId="0" applyFont="0" applyFill="0" applyBorder="0" applyAlignment="0" applyProtection="0"/>
    <xf numFmtId="0" fontId="20" fillId="0" borderId="0" applyBorder="0"/>
    <xf numFmtId="0" fontId="1" fillId="0" borderId="0"/>
    <xf numFmtId="40" fontId="19" fillId="0" borderId="0" applyFont="0" applyFill="0" applyBorder="0" applyAlignment="0" applyProtection="0"/>
    <xf numFmtId="0" fontId="20" fillId="0" borderId="0"/>
    <xf numFmtId="0" fontId="18" fillId="0" borderId="0"/>
    <xf numFmtId="0" fontId="26" fillId="8" borderId="8" applyNumberFormat="0" applyFont="0" applyAlignment="0" applyProtection="0"/>
    <xf numFmtId="0" fontId="20" fillId="0" borderId="0"/>
    <xf numFmtId="0" fontId="1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1" fillId="0" borderId="0"/>
    <xf numFmtId="0" fontId="20" fillId="0" borderId="0" applyBorder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0" fillId="0" borderId="0"/>
    <xf numFmtId="43" fontId="27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0" fontId="21" fillId="0" borderId="0"/>
    <xf numFmtId="0" fontId="20" fillId="0" borderId="0"/>
    <xf numFmtId="0" fontId="1" fillId="0" borderId="0"/>
    <xf numFmtId="0" fontId="21" fillId="0" borderId="0"/>
    <xf numFmtId="0" fontId="1" fillId="22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/>
    <xf numFmtId="40" fontId="19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26" fillId="8" borderId="8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" fillId="0" borderId="0"/>
    <xf numFmtId="0" fontId="1" fillId="30" borderId="0" applyNumberFormat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26" fillId="8" borderId="8" applyNumberFormat="0" applyFont="0" applyAlignment="0" applyProtection="0"/>
    <xf numFmtId="0" fontId="21" fillId="0" borderId="0"/>
    <xf numFmtId="0" fontId="20" fillId="0" borderId="0" applyBorder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8" fontId="19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1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20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 applyBorder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9" fillId="0" borderId="0"/>
    <xf numFmtId="40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21" fillId="0" borderId="0"/>
    <xf numFmtId="0" fontId="1" fillId="0" borderId="0"/>
    <xf numFmtId="43" fontId="2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20" fillId="0" borderId="0" applyBorder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40" fontId="19" fillId="0" borderId="0" applyFont="0" applyFill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28" fillId="0" borderId="0" applyNumberFormat="0" applyFill="0" applyBorder="0" applyAlignment="0" applyProtection="0">
      <alignment vertical="top"/>
      <protection locked="0"/>
    </xf>
    <xf numFmtId="40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20" fillId="0" borderId="0"/>
    <xf numFmtId="0" fontId="20" fillId="0" borderId="0" applyBorder="0"/>
    <xf numFmtId="0" fontId="1" fillId="0" borderId="0"/>
    <xf numFmtId="44" fontId="20" fillId="0" borderId="0" applyFont="0" applyFill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1" fillId="23" borderId="0" applyNumberFormat="0" applyBorder="0" applyAlignment="0" applyProtection="0"/>
    <xf numFmtId="0" fontId="19" fillId="0" borderId="0"/>
    <xf numFmtId="4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0"/>
    <xf numFmtId="0" fontId="20" fillId="0" borderId="0"/>
    <xf numFmtId="0" fontId="1" fillId="0" borderId="0"/>
    <xf numFmtId="0" fontId="1" fillId="0" borderId="0"/>
    <xf numFmtId="40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3" fontId="23" fillId="0" borderId="0" xfId="0" applyNumberFormat="1" applyFont="1"/>
    <xf numFmtId="0" fontId="23" fillId="0" borderId="10" xfId="41" applyFont="1" applyBorder="1" applyAlignment="1">
      <alignment horizontal="center" wrapText="1"/>
    </xf>
    <xf numFmtId="0" fontId="0" fillId="0" borderId="0" xfId="0"/>
    <xf numFmtId="0" fontId="0" fillId="0" borderId="0" xfId="0"/>
    <xf numFmtId="3" fontId="23" fillId="0" borderId="0" xfId="0" applyNumberFormat="1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24" fillId="0" borderId="0" xfId="64" applyFont="1" applyFill="1" applyProtection="1"/>
    <xf numFmtId="0" fontId="23" fillId="0" borderId="10" xfId="0" applyFont="1" applyBorder="1" applyAlignment="1">
      <alignment horizontal="left"/>
    </xf>
    <xf numFmtId="14" fontId="23" fillId="0" borderId="0" xfId="0" applyNumberFormat="1" applyFont="1" applyAlignment="1">
      <alignment horizontal="left"/>
    </xf>
    <xf numFmtId="164" fontId="23" fillId="0" borderId="0" xfId="0" applyNumberFormat="1" applyFont="1"/>
    <xf numFmtId="3" fontId="23" fillId="0" borderId="10" xfId="41" applyNumberFormat="1" applyFont="1" applyBorder="1" applyAlignment="1">
      <alignment horizontal="center" wrapText="1"/>
    </xf>
    <xf numFmtId="3" fontId="23" fillId="0" borderId="10" xfId="41" applyNumberFormat="1" applyFont="1" applyFill="1" applyBorder="1" applyAlignment="1">
      <alignment horizontal="center" wrapText="1"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3" fontId="23" fillId="0" borderId="11" xfId="0" applyNumberFormat="1" applyFont="1" applyBorder="1"/>
    <xf numFmtId="3" fontId="23" fillId="0" borderId="0" xfId="0" applyNumberFormat="1" applyFont="1"/>
    <xf numFmtId="164" fontId="24" fillId="0" borderId="11" xfId="55" applyNumberFormat="1" applyFont="1" applyFill="1" applyBorder="1" applyProtection="1"/>
    <xf numFmtId="164" fontId="24" fillId="0" borderId="0" xfId="55" applyNumberFormat="1" applyFont="1" applyFill="1" applyProtection="1"/>
    <xf numFmtId="0" fontId="31" fillId="0" borderId="0" xfId="0" applyFont="1" applyAlignment="1">
      <alignment horizontal="center"/>
    </xf>
    <xf numFmtId="3" fontId="33" fillId="0" borderId="0" xfId="63" applyNumberFormat="1" applyFont="1" applyFill="1" applyBorder="1"/>
    <xf numFmtId="3" fontId="33" fillId="0" borderId="11" xfId="63" applyNumberFormat="1" applyFont="1" applyFill="1" applyBorder="1"/>
    <xf numFmtId="3" fontId="33" fillId="0" borderId="0" xfId="63" applyNumberFormat="1" applyFont="1" applyFill="1" applyBorder="1"/>
    <xf numFmtId="3" fontId="33" fillId="0" borderId="11" xfId="63" applyNumberFormat="1" applyFont="1" applyFill="1" applyBorder="1"/>
  </cellXfs>
  <cellStyles count="2324">
    <cellStyle name="20% - Accent1" xfId="18" builtinId="30" customBuiltin="1"/>
    <cellStyle name="20% - Accent1 10" xfId="1054"/>
    <cellStyle name="20% - Accent1 11" xfId="1523"/>
    <cellStyle name="20% - Accent1 2" xfId="42"/>
    <cellStyle name="20% - Accent1 2 10" xfId="1537"/>
    <cellStyle name="20% - Accent1 2 2" xfId="130"/>
    <cellStyle name="20% - Accent1 2 2 2" xfId="252"/>
    <cellStyle name="20% - Accent1 2 2 2 2" xfId="300"/>
    <cellStyle name="20% - Accent1 2 2 2 2 2" xfId="986"/>
    <cellStyle name="20% - Accent1 2 2 2 2 2 2" xfId="2162"/>
    <cellStyle name="20% - Accent1 2 2 2 2 3" xfId="1453"/>
    <cellStyle name="20% - Accent1 2 2 2 2 4" xfId="1932"/>
    <cellStyle name="20% - Accent1 2 2 2 3" xfId="760"/>
    <cellStyle name="20% - Accent1 2 2 2 3 2" xfId="2116"/>
    <cellStyle name="20% - Accent1 2 2 2 4" xfId="1225"/>
    <cellStyle name="20% - Accent1 2 2 2 5" xfId="1703"/>
    <cellStyle name="20% - Accent1 2 2 3" xfId="299"/>
    <cellStyle name="20% - Accent1 2 2 3 2" xfId="717"/>
    <cellStyle name="20% - Accent1 2 2 3 2 2" xfId="2161"/>
    <cellStyle name="20% - Accent1 2 2 3 3" xfId="1182"/>
    <cellStyle name="20% - Accent1 2 2 3 4" xfId="1655"/>
    <cellStyle name="20% - Accent1 2 2 4" xfId="530"/>
    <cellStyle name="20% - Accent1 2 2 4 2" xfId="909"/>
    <cellStyle name="20% - Accent1 2 2 4 3" xfId="1376"/>
    <cellStyle name="20% - Accent1 2 2 4 4" xfId="1855"/>
    <cellStyle name="20% - Accent1 2 2 5" xfId="645"/>
    <cellStyle name="20% - Accent1 2 2 5 2" xfId="2033"/>
    <cellStyle name="20% - Accent1 2 2 6" xfId="1105"/>
    <cellStyle name="20% - Accent1 2 2 7" xfId="1578"/>
    <cellStyle name="20% - Accent1 2 3" xfId="221"/>
    <cellStyle name="20% - Accent1 2 3 2" xfId="301"/>
    <cellStyle name="20% - Accent1 2 3 2 2" xfId="955"/>
    <cellStyle name="20% - Accent1 2 3 2 2 2" xfId="2163"/>
    <cellStyle name="20% - Accent1 2 3 2 3" xfId="1422"/>
    <cellStyle name="20% - Accent1 2 3 2 4" xfId="1901"/>
    <cellStyle name="20% - Accent1 2 3 3" xfId="680"/>
    <cellStyle name="20% - Accent1 2 3 3 2" xfId="2085"/>
    <cellStyle name="20% - Accent1 2 3 4" xfId="1143"/>
    <cellStyle name="20% - Accent1 2 3 5" xfId="1616"/>
    <cellStyle name="20% - Accent1 2 4" xfId="298"/>
    <cellStyle name="20% - Accent1 2 4 2" xfId="801"/>
    <cellStyle name="20% - Accent1 2 4 2 2" xfId="2160"/>
    <cellStyle name="20% - Accent1 2 4 3" xfId="1267"/>
    <cellStyle name="20% - Accent1 2 4 4" xfId="1746"/>
    <cellStyle name="20% - Accent1 2 5" xfId="503"/>
    <cellStyle name="20% - Accent1 2 5 2" xfId="838"/>
    <cellStyle name="20% - Accent1 2 5 3" xfId="1305"/>
    <cellStyle name="20% - Accent1 2 5 4" xfId="1784"/>
    <cellStyle name="20% - Accent1 2 6" xfId="477"/>
    <cellStyle name="20% - Accent1 2 6 2" xfId="878"/>
    <cellStyle name="20% - Accent1 2 6 3" xfId="1345"/>
    <cellStyle name="20% - Accent1 2 6 4" xfId="1824"/>
    <cellStyle name="20% - Accent1 2 7" xfId="570"/>
    <cellStyle name="20% - Accent1 2 7 2" xfId="1029"/>
    <cellStyle name="20% - Accent1 2 7 3" xfId="1496"/>
    <cellStyle name="20% - Accent1 2 7 4" xfId="1975"/>
    <cellStyle name="20% - Accent1 2 8" xfId="608"/>
    <cellStyle name="20% - Accent1 2 9" xfId="1067"/>
    <cellStyle name="20% - Accent1 3" xfId="117"/>
    <cellStyle name="20% - Accent1 3 2" xfId="237"/>
    <cellStyle name="20% - Accent1 3 2 2" xfId="303"/>
    <cellStyle name="20% - Accent1 3 2 2 2" xfId="971"/>
    <cellStyle name="20% - Accent1 3 2 2 2 2" xfId="2165"/>
    <cellStyle name="20% - Accent1 3 2 2 3" xfId="1438"/>
    <cellStyle name="20% - Accent1 3 2 2 4" xfId="1917"/>
    <cellStyle name="20% - Accent1 3 2 3" xfId="746"/>
    <cellStyle name="20% - Accent1 3 2 3 2" xfId="2101"/>
    <cellStyle name="20% - Accent1 3 2 4" xfId="1211"/>
    <cellStyle name="20% - Accent1 3 2 5" xfId="1689"/>
    <cellStyle name="20% - Accent1 3 3" xfId="302"/>
    <cellStyle name="20% - Accent1 3 3 2" xfId="704"/>
    <cellStyle name="20% - Accent1 3 3 2 2" xfId="2164"/>
    <cellStyle name="20% - Accent1 3 3 3" xfId="1169"/>
    <cellStyle name="20% - Accent1 3 3 4" xfId="1642"/>
    <cellStyle name="20% - Accent1 3 4" xfId="515"/>
    <cellStyle name="20% - Accent1 3 4 2" xfId="894"/>
    <cellStyle name="20% - Accent1 3 4 3" xfId="1361"/>
    <cellStyle name="20% - Accent1 3 4 4" xfId="1840"/>
    <cellStyle name="20% - Accent1 3 5" xfId="633"/>
    <cellStyle name="20% - Accent1 3 5 2" xfId="2029"/>
    <cellStyle name="20% - Accent1 3 6" xfId="1093"/>
    <cellStyle name="20% - Accent1 3 7" xfId="1566"/>
    <cellStyle name="20% - Accent1 4" xfId="206"/>
    <cellStyle name="20% - Accent1 4 2" xfId="304"/>
    <cellStyle name="20% - Accent1 4 2 2" xfId="940"/>
    <cellStyle name="20% - Accent1 4 2 2 2" xfId="2166"/>
    <cellStyle name="20% - Accent1 4 2 3" xfId="1407"/>
    <cellStyle name="20% - Accent1 4 2 4" xfId="1886"/>
    <cellStyle name="20% - Accent1 4 3" xfId="668"/>
    <cellStyle name="20% - Accent1 4 3 2" xfId="2070"/>
    <cellStyle name="20% - Accent1 4 4" xfId="1131"/>
    <cellStyle name="20% - Accent1 4 5" xfId="1604"/>
    <cellStyle name="20% - Accent1 5" xfId="284"/>
    <cellStyle name="20% - Accent1 5 2" xfId="789"/>
    <cellStyle name="20% - Accent1 5 2 2" xfId="2146"/>
    <cellStyle name="20% - Accent1 5 3" xfId="1255"/>
    <cellStyle name="20% - Accent1 5 4" xfId="1734"/>
    <cellStyle name="20% - Accent1 6" xfId="297"/>
    <cellStyle name="20% - Accent1 6 2" xfId="826"/>
    <cellStyle name="20% - Accent1 6 2 2" xfId="2159"/>
    <cellStyle name="20% - Accent1 6 3" xfId="1293"/>
    <cellStyle name="20% - Accent1 6 4" xfId="1772"/>
    <cellStyle name="20% - Accent1 7" xfId="459"/>
    <cellStyle name="20% - Accent1 7 2" xfId="863"/>
    <cellStyle name="20% - Accent1 7 3" xfId="1330"/>
    <cellStyle name="20% - Accent1 7 4" xfId="1809"/>
    <cellStyle name="20% - Accent1 8" xfId="558"/>
    <cellStyle name="20% - Accent1 8 2" xfId="1017"/>
    <cellStyle name="20% - Accent1 8 3" xfId="1484"/>
    <cellStyle name="20% - Accent1 8 4" xfId="1963"/>
    <cellStyle name="20% - Accent1 9" xfId="595"/>
    <cellStyle name="20% - Accent2" xfId="22" builtinId="34" customBuiltin="1"/>
    <cellStyle name="20% - Accent2 10" xfId="1056"/>
    <cellStyle name="20% - Accent2 11" xfId="1525"/>
    <cellStyle name="20% - Accent2 2" xfId="43"/>
    <cellStyle name="20% - Accent2 2 10" xfId="1538"/>
    <cellStyle name="20% - Accent2 2 2" xfId="132"/>
    <cellStyle name="20% - Accent2 2 2 2" xfId="254"/>
    <cellStyle name="20% - Accent2 2 2 2 2" xfId="308"/>
    <cellStyle name="20% - Accent2 2 2 2 2 2" xfId="988"/>
    <cellStyle name="20% - Accent2 2 2 2 2 2 2" xfId="2170"/>
    <cellStyle name="20% - Accent2 2 2 2 2 3" xfId="1455"/>
    <cellStyle name="20% - Accent2 2 2 2 2 4" xfId="1934"/>
    <cellStyle name="20% - Accent2 2 2 2 3" xfId="762"/>
    <cellStyle name="20% - Accent2 2 2 2 3 2" xfId="2118"/>
    <cellStyle name="20% - Accent2 2 2 2 4" xfId="1227"/>
    <cellStyle name="20% - Accent2 2 2 2 5" xfId="1705"/>
    <cellStyle name="20% - Accent2 2 2 3" xfId="307"/>
    <cellStyle name="20% - Accent2 2 2 3 2" xfId="719"/>
    <cellStyle name="20% - Accent2 2 2 3 2 2" xfId="2169"/>
    <cellStyle name="20% - Accent2 2 2 3 3" xfId="1184"/>
    <cellStyle name="20% - Accent2 2 2 3 4" xfId="1657"/>
    <cellStyle name="20% - Accent2 2 2 4" xfId="532"/>
    <cellStyle name="20% - Accent2 2 2 4 2" xfId="911"/>
    <cellStyle name="20% - Accent2 2 2 4 3" xfId="1378"/>
    <cellStyle name="20% - Accent2 2 2 4 4" xfId="1857"/>
    <cellStyle name="20% - Accent2 2 2 5" xfId="646"/>
    <cellStyle name="20% - Accent2 2 2 5 2" xfId="2006"/>
    <cellStyle name="20% - Accent2 2 2 6" xfId="1106"/>
    <cellStyle name="20% - Accent2 2 2 7" xfId="1579"/>
    <cellStyle name="20% - Accent2 2 3" xfId="223"/>
    <cellStyle name="20% - Accent2 2 3 2" xfId="309"/>
    <cellStyle name="20% - Accent2 2 3 2 2" xfId="957"/>
    <cellStyle name="20% - Accent2 2 3 2 2 2" xfId="2171"/>
    <cellStyle name="20% - Accent2 2 3 2 3" xfId="1424"/>
    <cellStyle name="20% - Accent2 2 3 2 4" xfId="1903"/>
    <cellStyle name="20% - Accent2 2 3 3" xfId="681"/>
    <cellStyle name="20% - Accent2 2 3 3 2" xfId="2087"/>
    <cellStyle name="20% - Accent2 2 3 4" xfId="1144"/>
    <cellStyle name="20% - Accent2 2 3 5" xfId="1617"/>
    <cellStyle name="20% - Accent2 2 4" xfId="306"/>
    <cellStyle name="20% - Accent2 2 4 2" xfId="802"/>
    <cellStyle name="20% - Accent2 2 4 2 2" xfId="2168"/>
    <cellStyle name="20% - Accent2 2 4 3" xfId="1268"/>
    <cellStyle name="20% - Accent2 2 4 4" xfId="1747"/>
    <cellStyle name="20% - Accent2 2 5" xfId="475"/>
    <cellStyle name="20% - Accent2 2 5 2" xfId="839"/>
    <cellStyle name="20% - Accent2 2 5 3" xfId="1306"/>
    <cellStyle name="20% - Accent2 2 5 4" xfId="1785"/>
    <cellStyle name="20% - Accent2 2 6" xfId="458"/>
    <cellStyle name="20% - Accent2 2 6 2" xfId="880"/>
    <cellStyle name="20% - Accent2 2 6 3" xfId="1347"/>
    <cellStyle name="20% - Accent2 2 6 4" xfId="1826"/>
    <cellStyle name="20% - Accent2 2 7" xfId="571"/>
    <cellStyle name="20% - Accent2 2 7 2" xfId="1030"/>
    <cellStyle name="20% - Accent2 2 7 3" xfId="1497"/>
    <cellStyle name="20% - Accent2 2 7 4" xfId="1976"/>
    <cellStyle name="20% - Accent2 2 8" xfId="609"/>
    <cellStyle name="20% - Accent2 2 9" xfId="1068"/>
    <cellStyle name="20% - Accent2 3" xfId="119"/>
    <cellStyle name="20% - Accent2 3 2" xfId="239"/>
    <cellStyle name="20% - Accent2 3 2 2" xfId="311"/>
    <cellStyle name="20% - Accent2 3 2 2 2" xfId="973"/>
    <cellStyle name="20% - Accent2 3 2 2 2 2" xfId="2173"/>
    <cellStyle name="20% - Accent2 3 2 2 3" xfId="1440"/>
    <cellStyle name="20% - Accent2 3 2 2 4" xfId="1919"/>
    <cellStyle name="20% - Accent2 3 2 3" xfId="748"/>
    <cellStyle name="20% - Accent2 3 2 3 2" xfId="2103"/>
    <cellStyle name="20% - Accent2 3 2 4" xfId="1213"/>
    <cellStyle name="20% - Accent2 3 2 5" xfId="1691"/>
    <cellStyle name="20% - Accent2 3 3" xfId="310"/>
    <cellStyle name="20% - Accent2 3 3 2" xfId="706"/>
    <cellStyle name="20% - Accent2 3 3 2 2" xfId="2172"/>
    <cellStyle name="20% - Accent2 3 3 3" xfId="1171"/>
    <cellStyle name="20% - Accent2 3 3 4" xfId="1644"/>
    <cellStyle name="20% - Accent2 3 4" xfId="517"/>
    <cellStyle name="20% - Accent2 3 4 2" xfId="896"/>
    <cellStyle name="20% - Accent2 3 4 3" xfId="1363"/>
    <cellStyle name="20% - Accent2 3 4 4" xfId="1842"/>
    <cellStyle name="20% - Accent2 3 5" xfId="635"/>
    <cellStyle name="20% - Accent2 3 5 2" xfId="2054"/>
    <cellStyle name="20% - Accent2 3 6" xfId="1095"/>
    <cellStyle name="20% - Accent2 3 7" xfId="1568"/>
    <cellStyle name="20% - Accent2 4" xfId="208"/>
    <cellStyle name="20% - Accent2 4 2" xfId="312"/>
    <cellStyle name="20% - Accent2 4 2 2" xfId="942"/>
    <cellStyle name="20% - Accent2 4 2 2 2" xfId="2174"/>
    <cellStyle name="20% - Accent2 4 2 3" xfId="1409"/>
    <cellStyle name="20% - Accent2 4 2 4" xfId="1888"/>
    <cellStyle name="20% - Accent2 4 3" xfId="670"/>
    <cellStyle name="20% - Accent2 4 3 2" xfId="2072"/>
    <cellStyle name="20% - Accent2 4 4" xfId="1133"/>
    <cellStyle name="20% - Accent2 4 5" xfId="1606"/>
    <cellStyle name="20% - Accent2 5" xfId="286"/>
    <cellStyle name="20% - Accent2 5 2" xfId="791"/>
    <cellStyle name="20% - Accent2 5 2 2" xfId="2148"/>
    <cellStyle name="20% - Accent2 5 3" xfId="1257"/>
    <cellStyle name="20% - Accent2 5 4" xfId="1736"/>
    <cellStyle name="20% - Accent2 6" xfId="305"/>
    <cellStyle name="20% - Accent2 6 2" xfId="828"/>
    <cellStyle name="20% - Accent2 6 2 2" xfId="2167"/>
    <cellStyle name="20% - Accent2 6 3" xfId="1295"/>
    <cellStyle name="20% - Accent2 6 4" xfId="1774"/>
    <cellStyle name="20% - Accent2 7" xfId="493"/>
    <cellStyle name="20% - Accent2 7 2" xfId="865"/>
    <cellStyle name="20% - Accent2 7 3" xfId="1332"/>
    <cellStyle name="20% - Accent2 7 4" xfId="1811"/>
    <cellStyle name="20% - Accent2 8" xfId="560"/>
    <cellStyle name="20% - Accent2 8 2" xfId="1019"/>
    <cellStyle name="20% - Accent2 8 3" xfId="1486"/>
    <cellStyle name="20% - Accent2 8 4" xfId="1965"/>
    <cellStyle name="20% - Accent2 9" xfId="597"/>
    <cellStyle name="20% - Accent3" xfId="26" builtinId="38" customBuiltin="1"/>
    <cellStyle name="20% - Accent3 10" xfId="1058"/>
    <cellStyle name="20% - Accent3 11" xfId="1527"/>
    <cellStyle name="20% - Accent3 2" xfId="44"/>
    <cellStyle name="20% - Accent3 2 10" xfId="1539"/>
    <cellStyle name="20% - Accent3 2 2" xfId="134"/>
    <cellStyle name="20% - Accent3 2 2 2" xfId="256"/>
    <cellStyle name="20% - Accent3 2 2 2 2" xfId="316"/>
    <cellStyle name="20% - Accent3 2 2 2 2 2" xfId="990"/>
    <cellStyle name="20% - Accent3 2 2 2 2 2 2" xfId="2178"/>
    <cellStyle name="20% - Accent3 2 2 2 2 3" xfId="1457"/>
    <cellStyle name="20% - Accent3 2 2 2 2 4" xfId="1936"/>
    <cellStyle name="20% - Accent3 2 2 2 3" xfId="764"/>
    <cellStyle name="20% - Accent3 2 2 2 3 2" xfId="2120"/>
    <cellStyle name="20% - Accent3 2 2 2 4" xfId="1229"/>
    <cellStyle name="20% - Accent3 2 2 2 5" xfId="1707"/>
    <cellStyle name="20% - Accent3 2 2 3" xfId="315"/>
    <cellStyle name="20% - Accent3 2 2 3 2" xfId="721"/>
    <cellStyle name="20% - Accent3 2 2 3 2 2" xfId="2177"/>
    <cellStyle name="20% - Accent3 2 2 3 3" xfId="1186"/>
    <cellStyle name="20% - Accent3 2 2 3 4" xfId="1659"/>
    <cellStyle name="20% - Accent3 2 2 4" xfId="534"/>
    <cellStyle name="20% - Accent3 2 2 4 2" xfId="913"/>
    <cellStyle name="20% - Accent3 2 2 4 3" xfId="1380"/>
    <cellStyle name="20% - Accent3 2 2 4 4" xfId="1859"/>
    <cellStyle name="20% - Accent3 2 2 5" xfId="647"/>
    <cellStyle name="20% - Accent3 2 2 5 2" xfId="2043"/>
    <cellStyle name="20% - Accent3 2 2 6" xfId="1107"/>
    <cellStyle name="20% - Accent3 2 2 7" xfId="1580"/>
    <cellStyle name="20% - Accent3 2 3" xfId="225"/>
    <cellStyle name="20% - Accent3 2 3 2" xfId="317"/>
    <cellStyle name="20% - Accent3 2 3 2 2" xfId="959"/>
    <cellStyle name="20% - Accent3 2 3 2 2 2" xfId="2179"/>
    <cellStyle name="20% - Accent3 2 3 2 3" xfId="1426"/>
    <cellStyle name="20% - Accent3 2 3 2 4" xfId="1905"/>
    <cellStyle name="20% - Accent3 2 3 3" xfId="682"/>
    <cellStyle name="20% - Accent3 2 3 3 2" xfId="2089"/>
    <cellStyle name="20% - Accent3 2 3 4" xfId="1145"/>
    <cellStyle name="20% - Accent3 2 3 5" xfId="1618"/>
    <cellStyle name="20% - Accent3 2 4" xfId="314"/>
    <cellStyle name="20% - Accent3 2 4 2" xfId="803"/>
    <cellStyle name="20% - Accent3 2 4 2 2" xfId="2176"/>
    <cellStyle name="20% - Accent3 2 4 3" xfId="1269"/>
    <cellStyle name="20% - Accent3 2 4 4" xfId="1748"/>
    <cellStyle name="20% - Accent3 2 5" xfId="452"/>
    <cellStyle name="20% - Accent3 2 5 2" xfId="840"/>
    <cellStyle name="20% - Accent3 2 5 3" xfId="1307"/>
    <cellStyle name="20% - Accent3 2 5 4" xfId="1786"/>
    <cellStyle name="20% - Accent3 2 6" xfId="485"/>
    <cellStyle name="20% - Accent3 2 6 2" xfId="882"/>
    <cellStyle name="20% - Accent3 2 6 3" xfId="1349"/>
    <cellStyle name="20% - Accent3 2 6 4" xfId="1828"/>
    <cellStyle name="20% - Accent3 2 7" xfId="572"/>
    <cellStyle name="20% - Accent3 2 7 2" xfId="1031"/>
    <cellStyle name="20% - Accent3 2 7 3" xfId="1498"/>
    <cellStyle name="20% - Accent3 2 7 4" xfId="1977"/>
    <cellStyle name="20% - Accent3 2 8" xfId="610"/>
    <cellStyle name="20% - Accent3 2 9" xfId="1069"/>
    <cellStyle name="20% - Accent3 3" xfId="121"/>
    <cellStyle name="20% - Accent3 3 2" xfId="241"/>
    <cellStyle name="20% - Accent3 3 2 2" xfId="319"/>
    <cellStyle name="20% - Accent3 3 2 2 2" xfId="975"/>
    <cellStyle name="20% - Accent3 3 2 2 2 2" xfId="2181"/>
    <cellStyle name="20% - Accent3 3 2 2 3" xfId="1442"/>
    <cellStyle name="20% - Accent3 3 2 2 4" xfId="1921"/>
    <cellStyle name="20% - Accent3 3 2 3" xfId="750"/>
    <cellStyle name="20% - Accent3 3 2 3 2" xfId="2105"/>
    <cellStyle name="20% - Accent3 3 2 4" xfId="1215"/>
    <cellStyle name="20% - Accent3 3 2 5" xfId="1693"/>
    <cellStyle name="20% - Accent3 3 3" xfId="318"/>
    <cellStyle name="20% - Accent3 3 3 2" xfId="708"/>
    <cellStyle name="20% - Accent3 3 3 2 2" xfId="2180"/>
    <cellStyle name="20% - Accent3 3 3 3" xfId="1173"/>
    <cellStyle name="20% - Accent3 3 3 4" xfId="1646"/>
    <cellStyle name="20% - Accent3 3 4" xfId="519"/>
    <cellStyle name="20% - Accent3 3 4 2" xfId="898"/>
    <cellStyle name="20% - Accent3 3 4 3" xfId="1365"/>
    <cellStyle name="20% - Accent3 3 4 4" xfId="1844"/>
    <cellStyle name="20% - Accent3 3 5" xfId="637"/>
    <cellStyle name="20% - Accent3 3 5 2" xfId="2055"/>
    <cellStyle name="20% - Accent3 3 6" xfId="1097"/>
    <cellStyle name="20% - Accent3 3 7" xfId="1570"/>
    <cellStyle name="20% - Accent3 4" xfId="210"/>
    <cellStyle name="20% - Accent3 4 2" xfId="320"/>
    <cellStyle name="20% - Accent3 4 2 2" xfId="944"/>
    <cellStyle name="20% - Accent3 4 2 2 2" xfId="2182"/>
    <cellStyle name="20% - Accent3 4 2 3" xfId="1411"/>
    <cellStyle name="20% - Accent3 4 2 4" xfId="1890"/>
    <cellStyle name="20% - Accent3 4 3" xfId="672"/>
    <cellStyle name="20% - Accent3 4 3 2" xfId="2074"/>
    <cellStyle name="20% - Accent3 4 4" xfId="1135"/>
    <cellStyle name="20% - Accent3 4 5" xfId="1608"/>
    <cellStyle name="20% - Accent3 5" xfId="288"/>
    <cellStyle name="20% - Accent3 5 2" xfId="793"/>
    <cellStyle name="20% - Accent3 5 2 2" xfId="2150"/>
    <cellStyle name="20% - Accent3 5 3" xfId="1259"/>
    <cellStyle name="20% - Accent3 5 4" xfId="1738"/>
    <cellStyle name="20% - Accent3 6" xfId="313"/>
    <cellStyle name="20% - Accent3 6 2" xfId="830"/>
    <cellStyle name="20% - Accent3 6 2 2" xfId="2175"/>
    <cellStyle name="20% - Accent3 6 3" xfId="1297"/>
    <cellStyle name="20% - Accent3 6 4" xfId="1776"/>
    <cellStyle name="20% - Accent3 7" xfId="112"/>
    <cellStyle name="20% - Accent3 7 2" xfId="867"/>
    <cellStyle name="20% - Accent3 7 3" xfId="1334"/>
    <cellStyle name="20% - Accent3 7 4" xfId="1813"/>
    <cellStyle name="20% - Accent3 8" xfId="562"/>
    <cellStyle name="20% - Accent3 8 2" xfId="1021"/>
    <cellStyle name="20% - Accent3 8 3" xfId="1488"/>
    <cellStyle name="20% - Accent3 8 4" xfId="1967"/>
    <cellStyle name="20% - Accent3 9" xfId="599"/>
    <cellStyle name="20% - Accent4" xfId="30" builtinId="42" customBuiltin="1"/>
    <cellStyle name="20% - Accent4 10" xfId="1060"/>
    <cellStyle name="20% - Accent4 11" xfId="1529"/>
    <cellStyle name="20% - Accent4 2" xfId="45"/>
    <cellStyle name="20% - Accent4 2 10" xfId="1540"/>
    <cellStyle name="20% - Accent4 2 2" xfId="136"/>
    <cellStyle name="20% - Accent4 2 2 2" xfId="258"/>
    <cellStyle name="20% - Accent4 2 2 2 2" xfId="324"/>
    <cellStyle name="20% - Accent4 2 2 2 2 2" xfId="992"/>
    <cellStyle name="20% - Accent4 2 2 2 2 2 2" xfId="2186"/>
    <cellStyle name="20% - Accent4 2 2 2 2 3" xfId="1459"/>
    <cellStyle name="20% - Accent4 2 2 2 2 4" xfId="1938"/>
    <cellStyle name="20% - Accent4 2 2 2 3" xfId="766"/>
    <cellStyle name="20% - Accent4 2 2 2 3 2" xfId="2122"/>
    <cellStyle name="20% - Accent4 2 2 2 4" xfId="1231"/>
    <cellStyle name="20% - Accent4 2 2 2 5" xfId="1709"/>
    <cellStyle name="20% - Accent4 2 2 3" xfId="323"/>
    <cellStyle name="20% - Accent4 2 2 3 2" xfId="723"/>
    <cellStyle name="20% - Accent4 2 2 3 2 2" xfId="2185"/>
    <cellStyle name="20% - Accent4 2 2 3 3" xfId="1188"/>
    <cellStyle name="20% - Accent4 2 2 3 4" xfId="1661"/>
    <cellStyle name="20% - Accent4 2 2 4" xfId="536"/>
    <cellStyle name="20% - Accent4 2 2 4 2" xfId="915"/>
    <cellStyle name="20% - Accent4 2 2 4 3" xfId="1382"/>
    <cellStyle name="20% - Accent4 2 2 4 4" xfId="1861"/>
    <cellStyle name="20% - Accent4 2 2 5" xfId="648"/>
    <cellStyle name="20% - Accent4 2 2 5 2" xfId="1673"/>
    <cellStyle name="20% - Accent4 2 2 6" xfId="1108"/>
    <cellStyle name="20% - Accent4 2 2 7" xfId="1581"/>
    <cellStyle name="20% - Accent4 2 3" xfId="227"/>
    <cellStyle name="20% - Accent4 2 3 2" xfId="325"/>
    <cellStyle name="20% - Accent4 2 3 2 2" xfId="961"/>
    <cellStyle name="20% - Accent4 2 3 2 2 2" xfId="2187"/>
    <cellStyle name="20% - Accent4 2 3 2 3" xfId="1428"/>
    <cellStyle name="20% - Accent4 2 3 2 4" xfId="1907"/>
    <cellStyle name="20% - Accent4 2 3 3" xfId="683"/>
    <cellStyle name="20% - Accent4 2 3 3 2" xfId="2091"/>
    <cellStyle name="20% - Accent4 2 3 4" xfId="1146"/>
    <cellStyle name="20% - Accent4 2 3 5" xfId="1619"/>
    <cellStyle name="20% - Accent4 2 4" xfId="322"/>
    <cellStyle name="20% - Accent4 2 4 2" xfId="804"/>
    <cellStyle name="20% - Accent4 2 4 2 2" xfId="2184"/>
    <cellStyle name="20% - Accent4 2 4 3" xfId="1270"/>
    <cellStyle name="20% - Accent4 2 4 4" xfId="1749"/>
    <cellStyle name="20% - Accent4 2 5" xfId="201"/>
    <cellStyle name="20% - Accent4 2 5 2" xfId="841"/>
    <cellStyle name="20% - Accent4 2 5 3" xfId="1308"/>
    <cellStyle name="20% - Accent4 2 5 4" xfId="1787"/>
    <cellStyle name="20% - Accent4 2 6" xfId="113"/>
    <cellStyle name="20% - Accent4 2 6 2" xfId="884"/>
    <cellStyle name="20% - Accent4 2 6 3" xfId="1351"/>
    <cellStyle name="20% - Accent4 2 6 4" xfId="1830"/>
    <cellStyle name="20% - Accent4 2 7" xfId="573"/>
    <cellStyle name="20% - Accent4 2 7 2" xfId="1032"/>
    <cellStyle name="20% - Accent4 2 7 3" xfId="1499"/>
    <cellStyle name="20% - Accent4 2 7 4" xfId="1978"/>
    <cellStyle name="20% - Accent4 2 8" xfId="611"/>
    <cellStyle name="20% - Accent4 2 9" xfId="1070"/>
    <cellStyle name="20% - Accent4 3" xfId="123"/>
    <cellStyle name="20% - Accent4 3 2" xfId="243"/>
    <cellStyle name="20% - Accent4 3 2 2" xfId="327"/>
    <cellStyle name="20% - Accent4 3 2 2 2" xfId="977"/>
    <cellStyle name="20% - Accent4 3 2 2 2 2" xfId="2189"/>
    <cellStyle name="20% - Accent4 3 2 2 3" xfId="1444"/>
    <cellStyle name="20% - Accent4 3 2 2 4" xfId="1923"/>
    <cellStyle name="20% - Accent4 3 2 3" xfId="752"/>
    <cellStyle name="20% - Accent4 3 2 3 2" xfId="2107"/>
    <cellStyle name="20% - Accent4 3 2 4" xfId="1217"/>
    <cellStyle name="20% - Accent4 3 2 5" xfId="1695"/>
    <cellStyle name="20% - Accent4 3 3" xfId="326"/>
    <cellStyle name="20% - Accent4 3 3 2" xfId="710"/>
    <cellStyle name="20% - Accent4 3 3 2 2" xfId="2188"/>
    <cellStyle name="20% - Accent4 3 3 3" xfId="1175"/>
    <cellStyle name="20% - Accent4 3 3 4" xfId="1648"/>
    <cellStyle name="20% - Accent4 3 4" xfId="521"/>
    <cellStyle name="20% - Accent4 3 4 2" xfId="900"/>
    <cellStyle name="20% - Accent4 3 4 3" xfId="1367"/>
    <cellStyle name="20% - Accent4 3 4 4" xfId="1846"/>
    <cellStyle name="20% - Accent4 3 5" xfId="639"/>
    <cellStyle name="20% - Accent4 3 5 2" xfId="2010"/>
    <cellStyle name="20% - Accent4 3 6" xfId="1099"/>
    <cellStyle name="20% - Accent4 3 7" xfId="1572"/>
    <cellStyle name="20% - Accent4 4" xfId="212"/>
    <cellStyle name="20% - Accent4 4 2" xfId="328"/>
    <cellStyle name="20% - Accent4 4 2 2" xfId="946"/>
    <cellStyle name="20% - Accent4 4 2 2 2" xfId="2190"/>
    <cellStyle name="20% - Accent4 4 2 3" xfId="1413"/>
    <cellStyle name="20% - Accent4 4 2 4" xfId="1892"/>
    <cellStyle name="20% - Accent4 4 3" xfId="674"/>
    <cellStyle name="20% - Accent4 4 3 2" xfId="2076"/>
    <cellStyle name="20% - Accent4 4 4" xfId="1137"/>
    <cellStyle name="20% - Accent4 4 5" xfId="1610"/>
    <cellStyle name="20% - Accent4 5" xfId="290"/>
    <cellStyle name="20% - Accent4 5 2" xfId="795"/>
    <cellStyle name="20% - Accent4 5 2 2" xfId="2152"/>
    <cellStyle name="20% - Accent4 5 3" xfId="1261"/>
    <cellStyle name="20% - Accent4 5 4" xfId="1740"/>
    <cellStyle name="20% - Accent4 6" xfId="321"/>
    <cellStyle name="20% - Accent4 6 2" xfId="832"/>
    <cellStyle name="20% - Accent4 6 2 2" xfId="2183"/>
    <cellStyle name="20% - Accent4 6 3" xfId="1299"/>
    <cellStyle name="20% - Accent4 6 4" xfId="1778"/>
    <cellStyle name="20% - Accent4 7" xfId="491"/>
    <cellStyle name="20% - Accent4 7 2" xfId="869"/>
    <cellStyle name="20% - Accent4 7 3" xfId="1336"/>
    <cellStyle name="20% - Accent4 7 4" xfId="1815"/>
    <cellStyle name="20% - Accent4 8" xfId="564"/>
    <cellStyle name="20% - Accent4 8 2" xfId="1023"/>
    <cellStyle name="20% - Accent4 8 3" xfId="1490"/>
    <cellStyle name="20% - Accent4 8 4" xfId="1969"/>
    <cellStyle name="20% - Accent4 9" xfId="601"/>
    <cellStyle name="20% - Accent5" xfId="34" builtinId="46" customBuiltin="1"/>
    <cellStyle name="20% - Accent5 10" xfId="1062"/>
    <cellStyle name="20% - Accent5 11" xfId="1531"/>
    <cellStyle name="20% - Accent5 2" xfId="46"/>
    <cellStyle name="20% - Accent5 2 10" xfId="1541"/>
    <cellStyle name="20% - Accent5 2 2" xfId="138"/>
    <cellStyle name="20% - Accent5 2 2 2" xfId="260"/>
    <cellStyle name="20% - Accent5 2 2 2 2" xfId="332"/>
    <cellStyle name="20% - Accent5 2 2 2 2 2" xfId="994"/>
    <cellStyle name="20% - Accent5 2 2 2 2 2 2" xfId="2194"/>
    <cellStyle name="20% - Accent5 2 2 2 2 3" xfId="1461"/>
    <cellStyle name="20% - Accent5 2 2 2 2 4" xfId="1940"/>
    <cellStyle name="20% - Accent5 2 2 2 3" xfId="768"/>
    <cellStyle name="20% - Accent5 2 2 2 3 2" xfId="2124"/>
    <cellStyle name="20% - Accent5 2 2 2 4" xfId="1233"/>
    <cellStyle name="20% - Accent5 2 2 2 5" xfId="1711"/>
    <cellStyle name="20% - Accent5 2 2 3" xfId="331"/>
    <cellStyle name="20% - Accent5 2 2 3 2" xfId="725"/>
    <cellStyle name="20% - Accent5 2 2 3 2 2" xfId="2193"/>
    <cellStyle name="20% - Accent5 2 2 3 3" xfId="1190"/>
    <cellStyle name="20% - Accent5 2 2 3 4" xfId="1663"/>
    <cellStyle name="20% - Accent5 2 2 4" xfId="538"/>
    <cellStyle name="20% - Accent5 2 2 4 2" xfId="917"/>
    <cellStyle name="20% - Accent5 2 2 4 3" xfId="1384"/>
    <cellStyle name="20% - Accent5 2 2 4 4" xfId="1863"/>
    <cellStyle name="20% - Accent5 2 2 5" xfId="649"/>
    <cellStyle name="20% - Accent5 2 2 5 2" xfId="2001"/>
    <cellStyle name="20% - Accent5 2 2 6" xfId="1109"/>
    <cellStyle name="20% - Accent5 2 2 7" xfId="1582"/>
    <cellStyle name="20% - Accent5 2 3" xfId="229"/>
    <cellStyle name="20% - Accent5 2 3 2" xfId="333"/>
    <cellStyle name="20% - Accent5 2 3 2 2" xfId="963"/>
    <cellStyle name="20% - Accent5 2 3 2 2 2" xfId="2195"/>
    <cellStyle name="20% - Accent5 2 3 2 3" xfId="1430"/>
    <cellStyle name="20% - Accent5 2 3 2 4" xfId="1909"/>
    <cellStyle name="20% - Accent5 2 3 3" xfId="684"/>
    <cellStyle name="20% - Accent5 2 3 3 2" xfId="2093"/>
    <cellStyle name="20% - Accent5 2 3 4" xfId="1147"/>
    <cellStyle name="20% - Accent5 2 3 5" xfId="1620"/>
    <cellStyle name="20% - Accent5 2 4" xfId="330"/>
    <cellStyle name="20% - Accent5 2 4 2" xfId="805"/>
    <cellStyle name="20% - Accent5 2 4 2 2" xfId="2192"/>
    <cellStyle name="20% - Accent5 2 4 3" xfId="1271"/>
    <cellStyle name="20% - Accent5 2 4 4" xfId="1750"/>
    <cellStyle name="20% - Accent5 2 5" xfId="179"/>
    <cellStyle name="20% - Accent5 2 5 2" xfId="842"/>
    <cellStyle name="20% - Accent5 2 5 3" xfId="1309"/>
    <cellStyle name="20% - Accent5 2 5 4" xfId="1788"/>
    <cellStyle name="20% - Accent5 2 6" xfId="483"/>
    <cellStyle name="20% - Accent5 2 6 2" xfId="886"/>
    <cellStyle name="20% - Accent5 2 6 3" xfId="1353"/>
    <cellStyle name="20% - Accent5 2 6 4" xfId="1832"/>
    <cellStyle name="20% - Accent5 2 7" xfId="574"/>
    <cellStyle name="20% - Accent5 2 7 2" xfId="1033"/>
    <cellStyle name="20% - Accent5 2 7 3" xfId="1500"/>
    <cellStyle name="20% - Accent5 2 7 4" xfId="1979"/>
    <cellStyle name="20% - Accent5 2 8" xfId="612"/>
    <cellStyle name="20% - Accent5 2 9" xfId="1071"/>
    <cellStyle name="20% - Accent5 3" xfId="125"/>
    <cellStyle name="20% - Accent5 3 2" xfId="245"/>
    <cellStyle name="20% - Accent5 3 2 2" xfId="335"/>
    <cellStyle name="20% - Accent5 3 2 2 2" xfId="979"/>
    <cellStyle name="20% - Accent5 3 2 2 2 2" xfId="2197"/>
    <cellStyle name="20% - Accent5 3 2 2 3" xfId="1446"/>
    <cellStyle name="20% - Accent5 3 2 2 4" xfId="1925"/>
    <cellStyle name="20% - Accent5 3 2 3" xfId="754"/>
    <cellStyle name="20% - Accent5 3 2 3 2" xfId="2109"/>
    <cellStyle name="20% - Accent5 3 2 4" xfId="1219"/>
    <cellStyle name="20% - Accent5 3 2 5" xfId="1697"/>
    <cellStyle name="20% - Accent5 3 3" xfId="334"/>
    <cellStyle name="20% - Accent5 3 3 2" xfId="712"/>
    <cellStyle name="20% - Accent5 3 3 2 2" xfId="2196"/>
    <cellStyle name="20% - Accent5 3 3 3" xfId="1177"/>
    <cellStyle name="20% - Accent5 3 3 4" xfId="1650"/>
    <cellStyle name="20% - Accent5 3 4" xfId="523"/>
    <cellStyle name="20% - Accent5 3 4 2" xfId="902"/>
    <cellStyle name="20% - Accent5 3 4 3" xfId="1369"/>
    <cellStyle name="20% - Accent5 3 4 4" xfId="1848"/>
    <cellStyle name="20% - Accent5 3 5" xfId="641"/>
    <cellStyle name="20% - Accent5 3 5 2" xfId="2007"/>
    <cellStyle name="20% - Accent5 3 6" xfId="1101"/>
    <cellStyle name="20% - Accent5 3 7" xfId="1574"/>
    <cellStyle name="20% - Accent5 4" xfId="214"/>
    <cellStyle name="20% - Accent5 4 2" xfId="336"/>
    <cellStyle name="20% - Accent5 4 2 2" xfId="948"/>
    <cellStyle name="20% - Accent5 4 2 2 2" xfId="2198"/>
    <cellStyle name="20% - Accent5 4 2 3" xfId="1415"/>
    <cellStyle name="20% - Accent5 4 2 4" xfId="1894"/>
    <cellStyle name="20% - Accent5 4 3" xfId="676"/>
    <cellStyle name="20% - Accent5 4 3 2" xfId="2078"/>
    <cellStyle name="20% - Accent5 4 4" xfId="1139"/>
    <cellStyle name="20% - Accent5 4 5" xfId="1612"/>
    <cellStyle name="20% - Accent5 5" xfId="292"/>
    <cellStyle name="20% - Accent5 5 2" xfId="797"/>
    <cellStyle name="20% - Accent5 5 2 2" xfId="2154"/>
    <cellStyle name="20% - Accent5 5 3" xfId="1263"/>
    <cellStyle name="20% - Accent5 5 4" xfId="1742"/>
    <cellStyle name="20% - Accent5 6" xfId="329"/>
    <cellStyle name="20% - Accent5 6 2" xfId="834"/>
    <cellStyle name="20% - Accent5 6 2 2" xfId="2191"/>
    <cellStyle name="20% - Accent5 6 3" xfId="1301"/>
    <cellStyle name="20% - Accent5 6 4" xfId="1780"/>
    <cellStyle name="20% - Accent5 7" xfId="489"/>
    <cellStyle name="20% - Accent5 7 2" xfId="871"/>
    <cellStyle name="20% - Accent5 7 3" xfId="1338"/>
    <cellStyle name="20% - Accent5 7 4" xfId="1817"/>
    <cellStyle name="20% - Accent5 8" xfId="566"/>
    <cellStyle name="20% - Accent5 8 2" xfId="1025"/>
    <cellStyle name="20% - Accent5 8 3" xfId="1492"/>
    <cellStyle name="20% - Accent5 8 4" xfId="1971"/>
    <cellStyle name="20% - Accent5 9" xfId="603"/>
    <cellStyle name="20% - Accent6" xfId="38" builtinId="50" customBuiltin="1"/>
    <cellStyle name="20% - Accent6 10" xfId="1064"/>
    <cellStyle name="20% - Accent6 11" xfId="1533"/>
    <cellStyle name="20% - Accent6 2" xfId="47"/>
    <cellStyle name="20% - Accent6 2 10" xfId="1542"/>
    <cellStyle name="20% - Accent6 2 2" xfId="140"/>
    <cellStyle name="20% - Accent6 2 2 2" xfId="262"/>
    <cellStyle name="20% - Accent6 2 2 2 2" xfId="340"/>
    <cellStyle name="20% - Accent6 2 2 2 2 2" xfId="996"/>
    <cellStyle name="20% - Accent6 2 2 2 2 2 2" xfId="2202"/>
    <cellStyle name="20% - Accent6 2 2 2 2 3" xfId="1463"/>
    <cellStyle name="20% - Accent6 2 2 2 2 4" xfId="1942"/>
    <cellStyle name="20% - Accent6 2 2 2 3" xfId="770"/>
    <cellStyle name="20% - Accent6 2 2 2 3 2" xfId="2126"/>
    <cellStyle name="20% - Accent6 2 2 2 4" xfId="1235"/>
    <cellStyle name="20% - Accent6 2 2 2 5" xfId="1713"/>
    <cellStyle name="20% - Accent6 2 2 3" xfId="339"/>
    <cellStyle name="20% - Accent6 2 2 3 2" xfId="727"/>
    <cellStyle name="20% - Accent6 2 2 3 2 2" xfId="2201"/>
    <cellStyle name="20% - Accent6 2 2 3 3" xfId="1192"/>
    <cellStyle name="20% - Accent6 2 2 3 4" xfId="1665"/>
    <cellStyle name="20% - Accent6 2 2 4" xfId="540"/>
    <cellStyle name="20% - Accent6 2 2 4 2" xfId="919"/>
    <cellStyle name="20% - Accent6 2 2 4 3" xfId="1386"/>
    <cellStyle name="20% - Accent6 2 2 4 4" xfId="1865"/>
    <cellStyle name="20% - Accent6 2 2 5" xfId="650"/>
    <cellStyle name="20% - Accent6 2 2 5 2" xfId="2067"/>
    <cellStyle name="20% - Accent6 2 2 6" xfId="1110"/>
    <cellStyle name="20% - Accent6 2 2 7" xfId="1583"/>
    <cellStyle name="20% - Accent6 2 3" xfId="231"/>
    <cellStyle name="20% - Accent6 2 3 2" xfId="341"/>
    <cellStyle name="20% - Accent6 2 3 2 2" xfId="965"/>
    <cellStyle name="20% - Accent6 2 3 2 2 2" xfId="2203"/>
    <cellStyle name="20% - Accent6 2 3 2 3" xfId="1432"/>
    <cellStyle name="20% - Accent6 2 3 2 4" xfId="1911"/>
    <cellStyle name="20% - Accent6 2 3 3" xfId="685"/>
    <cellStyle name="20% - Accent6 2 3 3 2" xfId="2095"/>
    <cellStyle name="20% - Accent6 2 3 4" xfId="1148"/>
    <cellStyle name="20% - Accent6 2 3 5" xfId="1621"/>
    <cellStyle name="20% - Accent6 2 4" xfId="338"/>
    <cellStyle name="20% - Accent6 2 4 2" xfId="806"/>
    <cellStyle name="20% - Accent6 2 4 2 2" xfId="2200"/>
    <cellStyle name="20% - Accent6 2 4 3" xfId="1272"/>
    <cellStyle name="20% - Accent6 2 4 4" xfId="1751"/>
    <cellStyle name="20% - Accent6 2 5" xfId="495"/>
    <cellStyle name="20% - Accent6 2 5 2" xfId="843"/>
    <cellStyle name="20% - Accent6 2 5 3" xfId="1310"/>
    <cellStyle name="20% - Accent6 2 5 4" xfId="1789"/>
    <cellStyle name="20% - Accent6 2 6" xfId="481"/>
    <cellStyle name="20% - Accent6 2 6 2" xfId="888"/>
    <cellStyle name="20% - Accent6 2 6 3" xfId="1355"/>
    <cellStyle name="20% - Accent6 2 6 4" xfId="1834"/>
    <cellStyle name="20% - Accent6 2 7" xfId="575"/>
    <cellStyle name="20% - Accent6 2 7 2" xfId="1034"/>
    <cellStyle name="20% - Accent6 2 7 3" xfId="1501"/>
    <cellStyle name="20% - Accent6 2 7 4" xfId="1980"/>
    <cellStyle name="20% - Accent6 2 8" xfId="613"/>
    <cellStyle name="20% - Accent6 2 9" xfId="1072"/>
    <cellStyle name="20% - Accent6 3" xfId="127"/>
    <cellStyle name="20% - Accent6 3 2" xfId="247"/>
    <cellStyle name="20% - Accent6 3 2 2" xfId="343"/>
    <cellStyle name="20% - Accent6 3 2 2 2" xfId="981"/>
    <cellStyle name="20% - Accent6 3 2 2 2 2" xfId="2205"/>
    <cellStyle name="20% - Accent6 3 2 2 3" xfId="1448"/>
    <cellStyle name="20% - Accent6 3 2 2 4" xfId="1927"/>
    <cellStyle name="20% - Accent6 3 2 3" xfId="756"/>
    <cellStyle name="20% - Accent6 3 2 3 2" xfId="2111"/>
    <cellStyle name="20% - Accent6 3 2 4" xfId="1221"/>
    <cellStyle name="20% - Accent6 3 2 5" xfId="1699"/>
    <cellStyle name="20% - Accent6 3 3" xfId="342"/>
    <cellStyle name="20% - Accent6 3 3 2" xfId="714"/>
    <cellStyle name="20% - Accent6 3 3 2 2" xfId="2204"/>
    <cellStyle name="20% - Accent6 3 3 3" xfId="1179"/>
    <cellStyle name="20% - Accent6 3 3 4" xfId="1652"/>
    <cellStyle name="20% - Accent6 3 4" xfId="525"/>
    <cellStyle name="20% - Accent6 3 4 2" xfId="904"/>
    <cellStyle name="20% - Accent6 3 4 3" xfId="1371"/>
    <cellStyle name="20% - Accent6 3 4 4" xfId="1850"/>
    <cellStyle name="20% - Accent6 3 5" xfId="643"/>
    <cellStyle name="20% - Accent6 3 5 2" xfId="2040"/>
    <cellStyle name="20% - Accent6 3 6" xfId="1103"/>
    <cellStyle name="20% - Accent6 3 7" xfId="1576"/>
    <cellStyle name="20% - Accent6 4" xfId="216"/>
    <cellStyle name="20% - Accent6 4 2" xfId="344"/>
    <cellStyle name="20% - Accent6 4 2 2" xfId="950"/>
    <cellStyle name="20% - Accent6 4 2 2 2" xfId="2206"/>
    <cellStyle name="20% - Accent6 4 2 3" xfId="1417"/>
    <cellStyle name="20% - Accent6 4 2 4" xfId="1896"/>
    <cellStyle name="20% - Accent6 4 3" xfId="678"/>
    <cellStyle name="20% - Accent6 4 3 2" xfId="2080"/>
    <cellStyle name="20% - Accent6 4 4" xfId="1141"/>
    <cellStyle name="20% - Accent6 4 5" xfId="1614"/>
    <cellStyle name="20% - Accent6 5" xfId="294"/>
    <cellStyle name="20% - Accent6 5 2" xfId="799"/>
    <cellStyle name="20% - Accent6 5 2 2" xfId="2156"/>
    <cellStyle name="20% - Accent6 5 3" xfId="1265"/>
    <cellStyle name="20% - Accent6 5 4" xfId="1744"/>
    <cellStyle name="20% - Accent6 6" xfId="337"/>
    <cellStyle name="20% - Accent6 6 2" xfId="836"/>
    <cellStyle name="20% - Accent6 6 2 2" xfId="2199"/>
    <cellStyle name="20% - Accent6 6 3" xfId="1303"/>
    <cellStyle name="20% - Accent6 6 4" xfId="1782"/>
    <cellStyle name="20% - Accent6 7" xfId="472"/>
    <cellStyle name="20% - Accent6 7 2" xfId="873"/>
    <cellStyle name="20% - Accent6 7 3" xfId="1340"/>
    <cellStyle name="20% - Accent6 7 4" xfId="1819"/>
    <cellStyle name="20% - Accent6 8" xfId="568"/>
    <cellStyle name="20% - Accent6 8 2" xfId="1027"/>
    <cellStyle name="20% - Accent6 8 3" xfId="1494"/>
    <cellStyle name="20% - Accent6 8 4" xfId="1973"/>
    <cellStyle name="20% - Accent6 9" xfId="605"/>
    <cellStyle name="40% - Accent1" xfId="19" builtinId="31" customBuiltin="1"/>
    <cellStyle name="40% - Accent1 10" xfId="1055"/>
    <cellStyle name="40% - Accent1 11" xfId="1524"/>
    <cellStyle name="40% - Accent1 2" xfId="48"/>
    <cellStyle name="40% - Accent1 2 10" xfId="1543"/>
    <cellStyle name="40% - Accent1 2 2" xfId="131"/>
    <cellStyle name="40% - Accent1 2 2 2" xfId="253"/>
    <cellStyle name="40% - Accent1 2 2 2 2" xfId="348"/>
    <cellStyle name="40% - Accent1 2 2 2 2 2" xfId="987"/>
    <cellStyle name="40% - Accent1 2 2 2 2 2 2" xfId="2210"/>
    <cellStyle name="40% - Accent1 2 2 2 2 3" xfId="1454"/>
    <cellStyle name="40% - Accent1 2 2 2 2 4" xfId="1933"/>
    <cellStyle name="40% - Accent1 2 2 2 3" xfId="761"/>
    <cellStyle name="40% - Accent1 2 2 2 3 2" xfId="2117"/>
    <cellStyle name="40% - Accent1 2 2 2 4" xfId="1226"/>
    <cellStyle name="40% - Accent1 2 2 2 5" xfId="1704"/>
    <cellStyle name="40% - Accent1 2 2 3" xfId="347"/>
    <cellStyle name="40% - Accent1 2 2 3 2" xfId="718"/>
    <cellStyle name="40% - Accent1 2 2 3 2 2" xfId="2209"/>
    <cellStyle name="40% - Accent1 2 2 3 3" xfId="1183"/>
    <cellStyle name="40% - Accent1 2 2 3 4" xfId="1656"/>
    <cellStyle name="40% - Accent1 2 2 4" xfId="531"/>
    <cellStyle name="40% - Accent1 2 2 4 2" xfId="910"/>
    <cellStyle name="40% - Accent1 2 2 4 3" xfId="1377"/>
    <cellStyle name="40% - Accent1 2 2 4 4" xfId="1856"/>
    <cellStyle name="40% - Accent1 2 2 5" xfId="651"/>
    <cellStyle name="40% - Accent1 2 2 5 2" xfId="1558"/>
    <cellStyle name="40% - Accent1 2 2 6" xfId="1111"/>
    <cellStyle name="40% - Accent1 2 2 7" xfId="1584"/>
    <cellStyle name="40% - Accent1 2 3" xfId="222"/>
    <cellStyle name="40% - Accent1 2 3 2" xfId="349"/>
    <cellStyle name="40% - Accent1 2 3 2 2" xfId="956"/>
    <cellStyle name="40% - Accent1 2 3 2 2 2" xfId="2211"/>
    <cellStyle name="40% - Accent1 2 3 2 3" xfId="1423"/>
    <cellStyle name="40% - Accent1 2 3 2 4" xfId="1902"/>
    <cellStyle name="40% - Accent1 2 3 3" xfId="686"/>
    <cellStyle name="40% - Accent1 2 3 3 2" xfId="2086"/>
    <cellStyle name="40% - Accent1 2 3 4" xfId="1149"/>
    <cellStyle name="40% - Accent1 2 3 5" xfId="1622"/>
    <cellStyle name="40% - Accent1 2 4" xfId="346"/>
    <cellStyle name="40% - Accent1 2 4 2" xfId="807"/>
    <cellStyle name="40% - Accent1 2 4 2 2" xfId="2208"/>
    <cellStyle name="40% - Accent1 2 4 3" xfId="1273"/>
    <cellStyle name="40% - Accent1 2 4 4" xfId="1752"/>
    <cellStyle name="40% - Accent1 2 5" xfId="479"/>
    <cellStyle name="40% - Accent1 2 5 2" xfId="844"/>
    <cellStyle name="40% - Accent1 2 5 3" xfId="1311"/>
    <cellStyle name="40% - Accent1 2 5 4" xfId="1790"/>
    <cellStyle name="40% - Accent1 2 6" xfId="486"/>
    <cellStyle name="40% - Accent1 2 6 2" xfId="879"/>
    <cellStyle name="40% - Accent1 2 6 3" xfId="1346"/>
    <cellStyle name="40% - Accent1 2 6 4" xfId="1825"/>
    <cellStyle name="40% - Accent1 2 7" xfId="576"/>
    <cellStyle name="40% - Accent1 2 7 2" xfId="1035"/>
    <cellStyle name="40% - Accent1 2 7 3" xfId="1502"/>
    <cellStyle name="40% - Accent1 2 7 4" xfId="1981"/>
    <cellStyle name="40% - Accent1 2 8" xfId="614"/>
    <cellStyle name="40% - Accent1 2 9" xfId="1073"/>
    <cellStyle name="40% - Accent1 3" xfId="118"/>
    <cellStyle name="40% - Accent1 3 2" xfId="238"/>
    <cellStyle name="40% - Accent1 3 2 2" xfId="351"/>
    <cellStyle name="40% - Accent1 3 2 2 2" xfId="972"/>
    <cellStyle name="40% - Accent1 3 2 2 2 2" xfId="2213"/>
    <cellStyle name="40% - Accent1 3 2 2 3" xfId="1439"/>
    <cellStyle name="40% - Accent1 3 2 2 4" xfId="1918"/>
    <cellStyle name="40% - Accent1 3 2 3" xfId="747"/>
    <cellStyle name="40% - Accent1 3 2 3 2" xfId="2102"/>
    <cellStyle name="40% - Accent1 3 2 4" xfId="1212"/>
    <cellStyle name="40% - Accent1 3 2 5" xfId="1690"/>
    <cellStyle name="40% - Accent1 3 3" xfId="350"/>
    <cellStyle name="40% - Accent1 3 3 2" xfId="705"/>
    <cellStyle name="40% - Accent1 3 3 2 2" xfId="2212"/>
    <cellStyle name="40% - Accent1 3 3 3" xfId="1170"/>
    <cellStyle name="40% - Accent1 3 3 4" xfId="1643"/>
    <cellStyle name="40% - Accent1 3 4" xfId="516"/>
    <cellStyle name="40% - Accent1 3 4 2" xfId="895"/>
    <cellStyle name="40% - Accent1 3 4 3" xfId="1362"/>
    <cellStyle name="40% - Accent1 3 4 4" xfId="1841"/>
    <cellStyle name="40% - Accent1 3 5" xfId="634"/>
    <cellStyle name="40% - Accent1 3 5 2" xfId="2036"/>
    <cellStyle name="40% - Accent1 3 6" xfId="1094"/>
    <cellStyle name="40% - Accent1 3 7" xfId="1567"/>
    <cellStyle name="40% - Accent1 4" xfId="207"/>
    <cellStyle name="40% - Accent1 4 2" xfId="352"/>
    <cellStyle name="40% - Accent1 4 2 2" xfId="941"/>
    <cellStyle name="40% - Accent1 4 2 2 2" xfId="2214"/>
    <cellStyle name="40% - Accent1 4 2 3" xfId="1408"/>
    <cellStyle name="40% - Accent1 4 2 4" xfId="1887"/>
    <cellStyle name="40% - Accent1 4 3" xfId="669"/>
    <cellStyle name="40% - Accent1 4 3 2" xfId="2071"/>
    <cellStyle name="40% - Accent1 4 4" xfId="1132"/>
    <cellStyle name="40% - Accent1 4 5" xfId="1605"/>
    <cellStyle name="40% - Accent1 5" xfId="285"/>
    <cellStyle name="40% - Accent1 5 2" xfId="790"/>
    <cellStyle name="40% - Accent1 5 2 2" xfId="2147"/>
    <cellStyle name="40% - Accent1 5 3" xfId="1256"/>
    <cellStyle name="40% - Accent1 5 4" xfId="1735"/>
    <cellStyle name="40% - Accent1 6" xfId="345"/>
    <cellStyle name="40% - Accent1 6 2" xfId="827"/>
    <cellStyle name="40% - Accent1 6 2 2" xfId="2207"/>
    <cellStyle name="40% - Accent1 6 3" xfId="1294"/>
    <cellStyle name="40% - Accent1 6 4" xfId="1773"/>
    <cellStyle name="40% - Accent1 7" xfId="492"/>
    <cellStyle name="40% - Accent1 7 2" xfId="864"/>
    <cellStyle name="40% - Accent1 7 3" xfId="1331"/>
    <cellStyle name="40% - Accent1 7 4" xfId="1810"/>
    <cellStyle name="40% - Accent1 8" xfId="559"/>
    <cellStyle name="40% - Accent1 8 2" xfId="1018"/>
    <cellStyle name="40% - Accent1 8 3" xfId="1485"/>
    <cellStyle name="40% - Accent1 8 4" xfId="1964"/>
    <cellStyle name="40% - Accent1 9" xfId="596"/>
    <cellStyle name="40% - Accent2" xfId="23" builtinId="35" customBuiltin="1"/>
    <cellStyle name="40% - Accent2 10" xfId="1057"/>
    <cellStyle name="40% - Accent2 11" xfId="1526"/>
    <cellStyle name="40% - Accent2 2" xfId="49"/>
    <cellStyle name="40% - Accent2 2 10" xfId="1544"/>
    <cellStyle name="40% - Accent2 2 2" xfId="133"/>
    <cellStyle name="40% - Accent2 2 2 2" xfId="255"/>
    <cellStyle name="40% - Accent2 2 2 2 2" xfId="356"/>
    <cellStyle name="40% - Accent2 2 2 2 2 2" xfId="989"/>
    <cellStyle name="40% - Accent2 2 2 2 2 2 2" xfId="2218"/>
    <cellStyle name="40% - Accent2 2 2 2 2 3" xfId="1456"/>
    <cellStyle name="40% - Accent2 2 2 2 2 4" xfId="1935"/>
    <cellStyle name="40% - Accent2 2 2 2 3" xfId="763"/>
    <cellStyle name="40% - Accent2 2 2 2 3 2" xfId="2119"/>
    <cellStyle name="40% - Accent2 2 2 2 4" xfId="1228"/>
    <cellStyle name="40% - Accent2 2 2 2 5" xfId="1706"/>
    <cellStyle name="40% - Accent2 2 2 3" xfId="355"/>
    <cellStyle name="40% - Accent2 2 2 3 2" xfId="720"/>
    <cellStyle name="40% - Accent2 2 2 3 2 2" xfId="2217"/>
    <cellStyle name="40% - Accent2 2 2 3 3" xfId="1185"/>
    <cellStyle name="40% - Accent2 2 2 3 4" xfId="1658"/>
    <cellStyle name="40% - Accent2 2 2 4" xfId="533"/>
    <cellStyle name="40% - Accent2 2 2 4 2" xfId="912"/>
    <cellStyle name="40% - Accent2 2 2 4 3" xfId="1379"/>
    <cellStyle name="40% - Accent2 2 2 4 4" xfId="1858"/>
    <cellStyle name="40% - Accent2 2 2 5" xfId="652"/>
    <cellStyle name="40% - Accent2 2 2 5 2" xfId="2021"/>
    <cellStyle name="40% - Accent2 2 2 6" xfId="1112"/>
    <cellStyle name="40% - Accent2 2 2 7" xfId="1585"/>
    <cellStyle name="40% - Accent2 2 3" xfId="224"/>
    <cellStyle name="40% - Accent2 2 3 2" xfId="357"/>
    <cellStyle name="40% - Accent2 2 3 2 2" xfId="958"/>
    <cellStyle name="40% - Accent2 2 3 2 2 2" xfId="2219"/>
    <cellStyle name="40% - Accent2 2 3 2 3" xfId="1425"/>
    <cellStyle name="40% - Accent2 2 3 2 4" xfId="1904"/>
    <cellStyle name="40% - Accent2 2 3 3" xfId="687"/>
    <cellStyle name="40% - Accent2 2 3 3 2" xfId="2088"/>
    <cellStyle name="40% - Accent2 2 3 4" xfId="1150"/>
    <cellStyle name="40% - Accent2 2 3 5" xfId="1623"/>
    <cellStyle name="40% - Accent2 2 4" xfId="354"/>
    <cellStyle name="40% - Accent2 2 4 2" xfId="808"/>
    <cellStyle name="40% - Accent2 2 4 2 2" xfId="2216"/>
    <cellStyle name="40% - Accent2 2 4 3" xfId="1274"/>
    <cellStyle name="40% - Accent2 2 4 4" xfId="1753"/>
    <cellStyle name="40% - Accent2 2 5" xfId="502"/>
    <cellStyle name="40% - Accent2 2 5 2" xfId="845"/>
    <cellStyle name="40% - Accent2 2 5 3" xfId="1312"/>
    <cellStyle name="40% - Accent2 2 5 4" xfId="1791"/>
    <cellStyle name="40% - Accent2 2 6" xfId="484"/>
    <cellStyle name="40% - Accent2 2 6 2" xfId="881"/>
    <cellStyle name="40% - Accent2 2 6 3" xfId="1348"/>
    <cellStyle name="40% - Accent2 2 6 4" xfId="1827"/>
    <cellStyle name="40% - Accent2 2 7" xfId="577"/>
    <cellStyle name="40% - Accent2 2 7 2" xfId="1036"/>
    <cellStyle name="40% - Accent2 2 7 3" xfId="1503"/>
    <cellStyle name="40% - Accent2 2 7 4" xfId="1982"/>
    <cellStyle name="40% - Accent2 2 8" xfId="615"/>
    <cellStyle name="40% - Accent2 2 9" xfId="1074"/>
    <cellStyle name="40% - Accent2 3" xfId="120"/>
    <cellStyle name="40% - Accent2 3 2" xfId="240"/>
    <cellStyle name="40% - Accent2 3 2 2" xfId="359"/>
    <cellStyle name="40% - Accent2 3 2 2 2" xfId="974"/>
    <cellStyle name="40% - Accent2 3 2 2 2 2" xfId="2221"/>
    <cellStyle name="40% - Accent2 3 2 2 3" xfId="1441"/>
    <cellStyle name="40% - Accent2 3 2 2 4" xfId="1920"/>
    <cellStyle name="40% - Accent2 3 2 3" xfId="749"/>
    <cellStyle name="40% - Accent2 3 2 3 2" xfId="2104"/>
    <cellStyle name="40% - Accent2 3 2 4" xfId="1214"/>
    <cellStyle name="40% - Accent2 3 2 5" xfId="1692"/>
    <cellStyle name="40% - Accent2 3 3" xfId="358"/>
    <cellStyle name="40% - Accent2 3 3 2" xfId="707"/>
    <cellStyle name="40% - Accent2 3 3 2 2" xfId="2220"/>
    <cellStyle name="40% - Accent2 3 3 3" xfId="1172"/>
    <cellStyle name="40% - Accent2 3 3 4" xfId="1645"/>
    <cellStyle name="40% - Accent2 3 4" xfId="518"/>
    <cellStyle name="40% - Accent2 3 4 2" xfId="897"/>
    <cellStyle name="40% - Accent2 3 4 3" xfId="1364"/>
    <cellStyle name="40% - Accent2 3 4 4" xfId="1843"/>
    <cellStyle name="40% - Accent2 3 5" xfId="636"/>
    <cellStyle name="40% - Accent2 3 5 2" xfId="2018"/>
    <cellStyle name="40% - Accent2 3 6" xfId="1096"/>
    <cellStyle name="40% - Accent2 3 7" xfId="1569"/>
    <cellStyle name="40% - Accent2 4" xfId="209"/>
    <cellStyle name="40% - Accent2 4 2" xfId="360"/>
    <cellStyle name="40% - Accent2 4 2 2" xfId="943"/>
    <cellStyle name="40% - Accent2 4 2 2 2" xfId="2222"/>
    <cellStyle name="40% - Accent2 4 2 3" xfId="1410"/>
    <cellStyle name="40% - Accent2 4 2 4" xfId="1889"/>
    <cellStyle name="40% - Accent2 4 3" xfId="671"/>
    <cellStyle name="40% - Accent2 4 3 2" xfId="2073"/>
    <cellStyle name="40% - Accent2 4 4" xfId="1134"/>
    <cellStyle name="40% - Accent2 4 5" xfId="1607"/>
    <cellStyle name="40% - Accent2 5" xfId="287"/>
    <cellStyle name="40% - Accent2 5 2" xfId="792"/>
    <cellStyle name="40% - Accent2 5 2 2" xfId="2149"/>
    <cellStyle name="40% - Accent2 5 3" xfId="1258"/>
    <cellStyle name="40% - Accent2 5 4" xfId="1737"/>
    <cellStyle name="40% - Accent2 6" xfId="353"/>
    <cellStyle name="40% - Accent2 6 2" xfId="829"/>
    <cellStyle name="40% - Accent2 6 2 2" xfId="2215"/>
    <cellStyle name="40% - Accent2 6 3" xfId="1296"/>
    <cellStyle name="40% - Accent2 6 4" xfId="1775"/>
    <cellStyle name="40% - Accent2 7" xfId="468"/>
    <cellStyle name="40% - Accent2 7 2" xfId="866"/>
    <cellStyle name="40% - Accent2 7 3" xfId="1333"/>
    <cellStyle name="40% - Accent2 7 4" xfId="1812"/>
    <cellStyle name="40% - Accent2 8" xfId="561"/>
    <cellStyle name="40% - Accent2 8 2" xfId="1020"/>
    <cellStyle name="40% - Accent2 8 3" xfId="1487"/>
    <cellStyle name="40% - Accent2 8 4" xfId="1966"/>
    <cellStyle name="40% - Accent2 9" xfId="598"/>
    <cellStyle name="40% - Accent3" xfId="27" builtinId="39" customBuiltin="1"/>
    <cellStyle name="40% - Accent3 10" xfId="1059"/>
    <cellStyle name="40% - Accent3 11" xfId="1528"/>
    <cellStyle name="40% - Accent3 2" xfId="50"/>
    <cellStyle name="40% - Accent3 2 10" xfId="1545"/>
    <cellStyle name="40% - Accent3 2 2" xfId="135"/>
    <cellStyle name="40% - Accent3 2 2 2" xfId="257"/>
    <cellStyle name="40% - Accent3 2 2 2 2" xfId="364"/>
    <cellStyle name="40% - Accent3 2 2 2 2 2" xfId="991"/>
    <cellStyle name="40% - Accent3 2 2 2 2 2 2" xfId="2226"/>
    <cellStyle name="40% - Accent3 2 2 2 2 3" xfId="1458"/>
    <cellStyle name="40% - Accent3 2 2 2 2 4" xfId="1937"/>
    <cellStyle name="40% - Accent3 2 2 2 3" xfId="765"/>
    <cellStyle name="40% - Accent3 2 2 2 3 2" xfId="2121"/>
    <cellStyle name="40% - Accent3 2 2 2 4" xfId="1230"/>
    <cellStyle name="40% - Accent3 2 2 2 5" xfId="1708"/>
    <cellStyle name="40% - Accent3 2 2 3" xfId="363"/>
    <cellStyle name="40% - Accent3 2 2 3 2" xfId="722"/>
    <cellStyle name="40% - Accent3 2 2 3 2 2" xfId="2225"/>
    <cellStyle name="40% - Accent3 2 2 3 3" xfId="1187"/>
    <cellStyle name="40% - Accent3 2 2 3 4" xfId="1660"/>
    <cellStyle name="40% - Accent3 2 2 4" xfId="535"/>
    <cellStyle name="40% - Accent3 2 2 4 2" xfId="914"/>
    <cellStyle name="40% - Accent3 2 2 4 3" xfId="1381"/>
    <cellStyle name="40% - Accent3 2 2 4 4" xfId="1860"/>
    <cellStyle name="40% - Accent3 2 2 5" xfId="653"/>
    <cellStyle name="40% - Accent3 2 2 5 2" xfId="2061"/>
    <cellStyle name="40% - Accent3 2 2 6" xfId="1113"/>
    <cellStyle name="40% - Accent3 2 2 7" xfId="1586"/>
    <cellStyle name="40% - Accent3 2 3" xfId="226"/>
    <cellStyle name="40% - Accent3 2 3 2" xfId="365"/>
    <cellStyle name="40% - Accent3 2 3 2 2" xfId="960"/>
    <cellStyle name="40% - Accent3 2 3 2 2 2" xfId="2227"/>
    <cellStyle name="40% - Accent3 2 3 2 3" xfId="1427"/>
    <cellStyle name="40% - Accent3 2 3 2 4" xfId="1906"/>
    <cellStyle name="40% - Accent3 2 3 3" xfId="688"/>
    <cellStyle name="40% - Accent3 2 3 3 2" xfId="2090"/>
    <cellStyle name="40% - Accent3 2 3 4" xfId="1151"/>
    <cellStyle name="40% - Accent3 2 3 5" xfId="1624"/>
    <cellStyle name="40% - Accent3 2 4" xfId="362"/>
    <cellStyle name="40% - Accent3 2 4 2" xfId="809"/>
    <cellStyle name="40% - Accent3 2 4 2 2" xfId="2224"/>
    <cellStyle name="40% - Accent3 2 4 3" xfId="1275"/>
    <cellStyle name="40% - Accent3 2 4 4" xfId="1754"/>
    <cellStyle name="40% - Accent3 2 5" xfId="460"/>
    <cellStyle name="40% - Accent3 2 5 2" xfId="846"/>
    <cellStyle name="40% - Accent3 2 5 3" xfId="1313"/>
    <cellStyle name="40% - Accent3 2 5 4" xfId="1792"/>
    <cellStyle name="40% - Accent3 2 6" xfId="466"/>
    <cellStyle name="40% - Accent3 2 6 2" xfId="883"/>
    <cellStyle name="40% - Accent3 2 6 3" xfId="1350"/>
    <cellStyle name="40% - Accent3 2 6 4" xfId="1829"/>
    <cellStyle name="40% - Accent3 2 7" xfId="578"/>
    <cellStyle name="40% - Accent3 2 7 2" xfId="1037"/>
    <cellStyle name="40% - Accent3 2 7 3" xfId="1504"/>
    <cellStyle name="40% - Accent3 2 7 4" xfId="1983"/>
    <cellStyle name="40% - Accent3 2 8" xfId="616"/>
    <cellStyle name="40% - Accent3 2 9" xfId="1075"/>
    <cellStyle name="40% - Accent3 3" xfId="122"/>
    <cellStyle name="40% - Accent3 3 2" xfId="242"/>
    <cellStyle name="40% - Accent3 3 2 2" xfId="367"/>
    <cellStyle name="40% - Accent3 3 2 2 2" xfId="976"/>
    <cellStyle name="40% - Accent3 3 2 2 2 2" xfId="2229"/>
    <cellStyle name="40% - Accent3 3 2 2 3" xfId="1443"/>
    <cellStyle name="40% - Accent3 3 2 2 4" xfId="1922"/>
    <cellStyle name="40% - Accent3 3 2 3" xfId="751"/>
    <cellStyle name="40% - Accent3 3 2 3 2" xfId="2106"/>
    <cellStyle name="40% - Accent3 3 2 4" xfId="1216"/>
    <cellStyle name="40% - Accent3 3 2 5" xfId="1694"/>
    <cellStyle name="40% - Accent3 3 3" xfId="366"/>
    <cellStyle name="40% - Accent3 3 3 2" xfId="709"/>
    <cellStyle name="40% - Accent3 3 3 2 2" xfId="2228"/>
    <cellStyle name="40% - Accent3 3 3 3" xfId="1174"/>
    <cellStyle name="40% - Accent3 3 3 4" xfId="1647"/>
    <cellStyle name="40% - Accent3 3 4" xfId="520"/>
    <cellStyle name="40% - Accent3 3 4 2" xfId="899"/>
    <cellStyle name="40% - Accent3 3 4 3" xfId="1366"/>
    <cellStyle name="40% - Accent3 3 4 4" xfId="1845"/>
    <cellStyle name="40% - Accent3 3 5" xfId="638"/>
    <cellStyle name="40% - Accent3 3 5 2" xfId="2035"/>
    <cellStyle name="40% - Accent3 3 6" xfId="1098"/>
    <cellStyle name="40% - Accent3 3 7" xfId="1571"/>
    <cellStyle name="40% - Accent3 4" xfId="211"/>
    <cellStyle name="40% - Accent3 4 2" xfId="368"/>
    <cellStyle name="40% - Accent3 4 2 2" xfId="945"/>
    <cellStyle name="40% - Accent3 4 2 2 2" xfId="2230"/>
    <cellStyle name="40% - Accent3 4 2 3" xfId="1412"/>
    <cellStyle name="40% - Accent3 4 2 4" xfId="1891"/>
    <cellStyle name="40% - Accent3 4 3" xfId="673"/>
    <cellStyle name="40% - Accent3 4 3 2" xfId="2075"/>
    <cellStyle name="40% - Accent3 4 4" xfId="1136"/>
    <cellStyle name="40% - Accent3 4 5" xfId="1609"/>
    <cellStyle name="40% - Accent3 5" xfId="289"/>
    <cellStyle name="40% - Accent3 5 2" xfId="794"/>
    <cellStyle name="40% - Accent3 5 2 2" xfId="2151"/>
    <cellStyle name="40% - Accent3 5 3" xfId="1260"/>
    <cellStyle name="40% - Accent3 5 4" xfId="1739"/>
    <cellStyle name="40% - Accent3 6" xfId="361"/>
    <cellStyle name="40% - Accent3 6 2" xfId="831"/>
    <cellStyle name="40% - Accent3 6 2 2" xfId="2223"/>
    <cellStyle name="40% - Accent3 6 3" xfId="1298"/>
    <cellStyle name="40% - Accent3 6 4" xfId="1777"/>
    <cellStyle name="40% - Accent3 7" xfId="488"/>
    <cellStyle name="40% - Accent3 7 2" xfId="868"/>
    <cellStyle name="40% - Accent3 7 3" xfId="1335"/>
    <cellStyle name="40% - Accent3 7 4" xfId="1814"/>
    <cellStyle name="40% - Accent3 8" xfId="563"/>
    <cellStyle name="40% - Accent3 8 2" xfId="1022"/>
    <cellStyle name="40% - Accent3 8 3" xfId="1489"/>
    <cellStyle name="40% - Accent3 8 4" xfId="1968"/>
    <cellStyle name="40% - Accent3 9" xfId="600"/>
    <cellStyle name="40% - Accent4" xfId="31" builtinId="43" customBuiltin="1"/>
    <cellStyle name="40% - Accent4 10" xfId="1061"/>
    <cellStyle name="40% - Accent4 11" xfId="1530"/>
    <cellStyle name="40% - Accent4 2" xfId="51"/>
    <cellStyle name="40% - Accent4 2 10" xfId="1546"/>
    <cellStyle name="40% - Accent4 2 2" xfId="137"/>
    <cellStyle name="40% - Accent4 2 2 2" xfId="259"/>
    <cellStyle name="40% - Accent4 2 2 2 2" xfId="372"/>
    <cellStyle name="40% - Accent4 2 2 2 2 2" xfId="993"/>
    <cellStyle name="40% - Accent4 2 2 2 2 2 2" xfId="2234"/>
    <cellStyle name="40% - Accent4 2 2 2 2 3" xfId="1460"/>
    <cellStyle name="40% - Accent4 2 2 2 2 4" xfId="1939"/>
    <cellStyle name="40% - Accent4 2 2 2 3" xfId="767"/>
    <cellStyle name="40% - Accent4 2 2 2 3 2" xfId="2123"/>
    <cellStyle name="40% - Accent4 2 2 2 4" xfId="1232"/>
    <cellStyle name="40% - Accent4 2 2 2 5" xfId="1710"/>
    <cellStyle name="40% - Accent4 2 2 3" xfId="371"/>
    <cellStyle name="40% - Accent4 2 2 3 2" xfId="724"/>
    <cellStyle name="40% - Accent4 2 2 3 2 2" xfId="2233"/>
    <cellStyle name="40% - Accent4 2 2 3 3" xfId="1189"/>
    <cellStyle name="40% - Accent4 2 2 3 4" xfId="1662"/>
    <cellStyle name="40% - Accent4 2 2 4" xfId="537"/>
    <cellStyle name="40% - Accent4 2 2 4 2" xfId="916"/>
    <cellStyle name="40% - Accent4 2 2 4 3" xfId="1383"/>
    <cellStyle name="40% - Accent4 2 2 4 4" xfId="1862"/>
    <cellStyle name="40% - Accent4 2 2 5" xfId="654"/>
    <cellStyle name="40% - Accent4 2 2 5 2" xfId="1675"/>
    <cellStyle name="40% - Accent4 2 2 6" xfId="1114"/>
    <cellStyle name="40% - Accent4 2 2 7" xfId="1587"/>
    <cellStyle name="40% - Accent4 2 3" xfId="228"/>
    <cellStyle name="40% - Accent4 2 3 2" xfId="373"/>
    <cellStyle name="40% - Accent4 2 3 2 2" xfId="962"/>
    <cellStyle name="40% - Accent4 2 3 2 2 2" xfId="2235"/>
    <cellStyle name="40% - Accent4 2 3 2 3" xfId="1429"/>
    <cellStyle name="40% - Accent4 2 3 2 4" xfId="1908"/>
    <cellStyle name="40% - Accent4 2 3 3" xfId="689"/>
    <cellStyle name="40% - Accent4 2 3 3 2" xfId="2092"/>
    <cellStyle name="40% - Accent4 2 3 4" xfId="1152"/>
    <cellStyle name="40% - Accent4 2 3 5" xfId="1625"/>
    <cellStyle name="40% - Accent4 2 4" xfId="370"/>
    <cellStyle name="40% - Accent4 2 4 2" xfId="810"/>
    <cellStyle name="40% - Accent4 2 4 2 2" xfId="2232"/>
    <cellStyle name="40% - Accent4 2 4 3" xfId="1276"/>
    <cellStyle name="40% - Accent4 2 4 4" xfId="1755"/>
    <cellStyle name="40% - Accent4 2 5" xfId="500"/>
    <cellStyle name="40% - Accent4 2 5 2" xfId="847"/>
    <cellStyle name="40% - Accent4 2 5 3" xfId="1314"/>
    <cellStyle name="40% - Accent4 2 5 4" xfId="1793"/>
    <cellStyle name="40% - Accent4 2 6" xfId="480"/>
    <cellStyle name="40% - Accent4 2 6 2" xfId="885"/>
    <cellStyle name="40% - Accent4 2 6 3" xfId="1352"/>
    <cellStyle name="40% - Accent4 2 6 4" xfId="1831"/>
    <cellStyle name="40% - Accent4 2 7" xfId="579"/>
    <cellStyle name="40% - Accent4 2 7 2" xfId="1038"/>
    <cellStyle name="40% - Accent4 2 7 3" xfId="1505"/>
    <cellStyle name="40% - Accent4 2 7 4" xfId="1984"/>
    <cellStyle name="40% - Accent4 2 8" xfId="617"/>
    <cellStyle name="40% - Accent4 2 9" xfId="1076"/>
    <cellStyle name="40% - Accent4 3" xfId="124"/>
    <cellStyle name="40% - Accent4 3 2" xfId="244"/>
    <cellStyle name="40% - Accent4 3 2 2" xfId="375"/>
    <cellStyle name="40% - Accent4 3 2 2 2" xfId="978"/>
    <cellStyle name="40% - Accent4 3 2 2 2 2" xfId="2237"/>
    <cellStyle name="40% - Accent4 3 2 2 3" xfId="1445"/>
    <cellStyle name="40% - Accent4 3 2 2 4" xfId="1924"/>
    <cellStyle name="40% - Accent4 3 2 3" xfId="753"/>
    <cellStyle name="40% - Accent4 3 2 3 2" xfId="2108"/>
    <cellStyle name="40% - Accent4 3 2 4" xfId="1218"/>
    <cellStyle name="40% - Accent4 3 2 5" xfId="1696"/>
    <cellStyle name="40% - Accent4 3 3" xfId="374"/>
    <cellStyle name="40% - Accent4 3 3 2" xfId="711"/>
    <cellStyle name="40% - Accent4 3 3 2 2" xfId="2236"/>
    <cellStyle name="40% - Accent4 3 3 3" xfId="1176"/>
    <cellStyle name="40% - Accent4 3 3 4" xfId="1649"/>
    <cellStyle name="40% - Accent4 3 4" xfId="522"/>
    <cellStyle name="40% - Accent4 3 4 2" xfId="901"/>
    <cellStyle name="40% - Accent4 3 4 3" xfId="1368"/>
    <cellStyle name="40% - Accent4 3 4 4" xfId="1847"/>
    <cellStyle name="40% - Accent4 3 5" xfId="640"/>
    <cellStyle name="40% - Accent4 3 5 2" xfId="2063"/>
    <cellStyle name="40% - Accent4 3 6" xfId="1100"/>
    <cellStyle name="40% - Accent4 3 7" xfId="1573"/>
    <cellStyle name="40% - Accent4 4" xfId="213"/>
    <cellStyle name="40% - Accent4 4 2" xfId="376"/>
    <cellStyle name="40% - Accent4 4 2 2" xfId="947"/>
    <cellStyle name="40% - Accent4 4 2 2 2" xfId="2238"/>
    <cellStyle name="40% - Accent4 4 2 3" xfId="1414"/>
    <cellStyle name="40% - Accent4 4 2 4" xfId="1893"/>
    <cellStyle name="40% - Accent4 4 3" xfId="675"/>
    <cellStyle name="40% - Accent4 4 3 2" xfId="2077"/>
    <cellStyle name="40% - Accent4 4 4" xfId="1138"/>
    <cellStyle name="40% - Accent4 4 5" xfId="1611"/>
    <cellStyle name="40% - Accent4 5" xfId="291"/>
    <cellStyle name="40% - Accent4 5 2" xfId="796"/>
    <cellStyle name="40% - Accent4 5 2 2" xfId="2153"/>
    <cellStyle name="40% - Accent4 5 3" xfId="1262"/>
    <cellStyle name="40% - Accent4 5 4" xfId="1741"/>
    <cellStyle name="40% - Accent4 6" xfId="369"/>
    <cellStyle name="40% - Accent4 6 2" xfId="833"/>
    <cellStyle name="40% - Accent4 6 2 2" xfId="2231"/>
    <cellStyle name="40% - Accent4 6 3" xfId="1300"/>
    <cellStyle name="40% - Accent4 6 4" xfId="1779"/>
    <cellStyle name="40% - Accent4 7" xfId="464"/>
    <cellStyle name="40% - Accent4 7 2" xfId="870"/>
    <cellStyle name="40% - Accent4 7 3" xfId="1337"/>
    <cellStyle name="40% - Accent4 7 4" xfId="1816"/>
    <cellStyle name="40% - Accent4 8" xfId="565"/>
    <cellStyle name="40% - Accent4 8 2" xfId="1024"/>
    <cellStyle name="40% - Accent4 8 3" xfId="1491"/>
    <cellStyle name="40% - Accent4 8 4" xfId="1970"/>
    <cellStyle name="40% - Accent4 9" xfId="602"/>
    <cellStyle name="40% - Accent5" xfId="35" builtinId="47" customBuiltin="1"/>
    <cellStyle name="40% - Accent5 10" xfId="1063"/>
    <cellStyle name="40% - Accent5 11" xfId="1532"/>
    <cellStyle name="40% - Accent5 2" xfId="52"/>
    <cellStyle name="40% - Accent5 2 10" xfId="1547"/>
    <cellStyle name="40% - Accent5 2 2" xfId="139"/>
    <cellStyle name="40% - Accent5 2 2 2" xfId="261"/>
    <cellStyle name="40% - Accent5 2 2 2 2" xfId="380"/>
    <cellStyle name="40% - Accent5 2 2 2 2 2" xfId="995"/>
    <cellStyle name="40% - Accent5 2 2 2 2 2 2" xfId="2242"/>
    <cellStyle name="40% - Accent5 2 2 2 2 3" xfId="1462"/>
    <cellStyle name="40% - Accent5 2 2 2 2 4" xfId="1941"/>
    <cellStyle name="40% - Accent5 2 2 2 3" xfId="769"/>
    <cellStyle name="40% - Accent5 2 2 2 3 2" xfId="2125"/>
    <cellStyle name="40% - Accent5 2 2 2 4" xfId="1234"/>
    <cellStyle name="40% - Accent5 2 2 2 5" xfId="1712"/>
    <cellStyle name="40% - Accent5 2 2 3" xfId="379"/>
    <cellStyle name="40% - Accent5 2 2 3 2" xfId="726"/>
    <cellStyle name="40% - Accent5 2 2 3 2 2" xfId="2241"/>
    <cellStyle name="40% - Accent5 2 2 3 3" xfId="1191"/>
    <cellStyle name="40% - Accent5 2 2 3 4" xfId="1664"/>
    <cellStyle name="40% - Accent5 2 2 4" xfId="539"/>
    <cellStyle name="40% - Accent5 2 2 4 2" xfId="918"/>
    <cellStyle name="40% - Accent5 2 2 4 3" xfId="1385"/>
    <cellStyle name="40% - Accent5 2 2 4 4" xfId="1864"/>
    <cellStyle name="40% - Accent5 2 2 5" xfId="655"/>
    <cellStyle name="40% - Accent5 2 2 5 2" xfId="2022"/>
    <cellStyle name="40% - Accent5 2 2 6" xfId="1115"/>
    <cellStyle name="40% - Accent5 2 2 7" xfId="1588"/>
    <cellStyle name="40% - Accent5 2 3" xfId="230"/>
    <cellStyle name="40% - Accent5 2 3 2" xfId="381"/>
    <cellStyle name="40% - Accent5 2 3 2 2" xfId="964"/>
    <cellStyle name="40% - Accent5 2 3 2 2 2" xfId="2243"/>
    <cellStyle name="40% - Accent5 2 3 2 3" xfId="1431"/>
    <cellStyle name="40% - Accent5 2 3 2 4" xfId="1910"/>
    <cellStyle name="40% - Accent5 2 3 3" xfId="690"/>
    <cellStyle name="40% - Accent5 2 3 3 2" xfId="2094"/>
    <cellStyle name="40% - Accent5 2 3 4" xfId="1153"/>
    <cellStyle name="40% - Accent5 2 3 5" xfId="1626"/>
    <cellStyle name="40% - Accent5 2 4" xfId="378"/>
    <cellStyle name="40% - Accent5 2 4 2" xfId="811"/>
    <cellStyle name="40% - Accent5 2 4 2 2" xfId="2240"/>
    <cellStyle name="40% - Accent5 2 4 3" xfId="1277"/>
    <cellStyle name="40% - Accent5 2 4 4" xfId="1756"/>
    <cellStyle name="40% - Accent5 2 5" xfId="501"/>
    <cellStyle name="40% - Accent5 2 5 2" xfId="848"/>
    <cellStyle name="40% - Accent5 2 5 3" xfId="1315"/>
    <cellStyle name="40% - Accent5 2 5 4" xfId="1794"/>
    <cellStyle name="40% - Accent5 2 6" xfId="462"/>
    <cellStyle name="40% - Accent5 2 6 2" xfId="887"/>
    <cellStyle name="40% - Accent5 2 6 3" xfId="1354"/>
    <cellStyle name="40% - Accent5 2 6 4" xfId="1833"/>
    <cellStyle name="40% - Accent5 2 7" xfId="580"/>
    <cellStyle name="40% - Accent5 2 7 2" xfId="1039"/>
    <cellStyle name="40% - Accent5 2 7 3" xfId="1506"/>
    <cellStyle name="40% - Accent5 2 7 4" xfId="1985"/>
    <cellStyle name="40% - Accent5 2 8" xfId="618"/>
    <cellStyle name="40% - Accent5 2 9" xfId="1077"/>
    <cellStyle name="40% - Accent5 3" xfId="126"/>
    <cellStyle name="40% - Accent5 3 2" xfId="246"/>
    <cellStyle name="40% - Accent5 3 2 2" xfId="383"/>
    <cellStyle name="40% - Accent5 3 2 2 2" xfId="980"/>
    <cellStyle name="40% - Accent5 3 2 2 2 2" xfId="2245"/>
    <cellStyle name="40% - Accent5 3 2 2 3" xfId="1447"/>
    <cellStyle name="40% - Accent5 3 2 2 4" xfId="1926"/>
    <cellStyle name="40% - Accent5 3 2 3" xfId="755"/>
    <cellStyle name="40% - Accent5 3 2 3 2" xfId="2110"/>
    <cellStyle name="40% - Accent5 3 2 4" xfId="1220"/>
    <cellStyle name="40% - Accent5 3 2 5" xfId="1698"/>
    <cellStyle name="40% - Accent5 3 3" xfId="382"/>
    <cellStyle name="40% - Accent5 3 3 2" xfId="713"/>
    <cellStyle name="40% - Accent5 3 3 2 2" xfId="2244"/>
    <cellStyle name="40% - Accent5 3 3 3" xfId="1178"/>
    <cellStyle name="40% - Accent5 3 3 4" xfId="1651"/>
    <cellStyle name="40% - Accent5 3 4" xfId="524"/>
    <cellStyle name="40% - Accent5 3 4 2" xfId="903"/>
    <cellStyle name="40% - Accent5 3 4 3" xfId="1370"/>
    <cellStyle name="40% - Accent5 3 4 4" xfId="1849"/>
    <cellStyle name="40% - Accent5 3 5" xfId="642"/>
    <cellStyle name="40% - Accent5 3 5 2" xfId="2003"/>
    <cellStyle name="40% - Accent5 3 6" xfId="1102"/>
    <cellStyle name="40% - Accent5 3 7" xfId="1575"/>
    <cellStyle name="40% - Accent5 4" xfId="215"/>
    <cellStyle name="40% - Accent5 4 2" xfId="384"/>
    <cellStyle name="40% - Accent5 4 2 2" xfId="949"/>
    <cellStyle name="40% - Accent5 4 2 2 2" xfId="2246"/>
    <cellStyle name="40% - Accent5 4 2 3" xfId="1416"/>
    <cellStyle name="40% - Accent5 4 2 4" xfId="1895"/>
    <cellStyle name="40% - Accent5 4 3" xfId="677"/>
    <cellStyle name="40% - Accent5 4 3 2" xfId="2079"/>
    <cellStyle name="40% - Accent5 4 4" xfId="1140"/>
    <cellStyle name="40% - Accent5 4 5" xfId="1613"/>
    <cellStyle name="40% - Accent5 5" xfId="293"/>
    <cellStyle name="40% - Accent5 5 2" xfId="798"/>
    <cellStyle name="40% - Accent5 5 2 2" xfId="2155"/>
    <cellStyle name="40% - Accent5 5 3" xfId="1264"/>
    <cellStyle name="40% - Accent5 5 4" xfId="1743"/>
    <cellStyle name="40% - Accent5 6" xfId="377"/>
    <cellStyle name="40% - Accent5 6 2" xfId="835"/>
    <cellStyle name="40% - Accent5 6 2 2" xfId="2239"/>
    <cellStyle name="40% - Accent5 6 3" xfId="1302"/>
    <cellStyle name="40% - Accent5 6 4" xfId="1781"/>
    <cellStyle name="40% - Accent5 7" xfId="490"/>
    <cellStyle name="40% - Accent5 7 2" xfId="872"/>
    <cellStyle name="40% - Accent5 7 3" xfId="1339"/>
    <cellStyle name="40% - Accent5 7 4" xfId="1818"/>
    <cellStyle name="40% - Accent5 8" xfId="567"/>
    <cellStyle name="40% - Accent5 8 2" xfId="1026"/>
    <cellStyle name="40% - Accent5 8 3" xfId="1493"/>
    <cellStyle name="40% - Accent5 8 4" xfId="1972"/>
    <cellStyle name="40% - Accent5 9" xfId="604"/>
    <cellStyle name="40% - Accent6" xfId="39" builtinId="51" customBuiltin="1"/>
    <cellStyle name="40% - Accent6 10" xfId="1065"/>
    <cellStyle name="40% - Accent6 11" xfId="1534"/>
    <cellStyle name="40% - Accent6 2" xfId="53"/>
    <cellStyle name="40% - Accent6 2 10" xfId="1548"/>
    <cellStyle name="40% - Accent6 2 2" xfId="141"/>
    <cellStyle name="40% - Accent6 2 2 2" xfId="263"/>
    <cellStyle name="40% - Accent6 2 2 2 2" xfId="388"/>
    <cellStyle name="40% - Accent6 2 2 2 2 2" xfId="997"/>
    <cellStyle name="40% - Accent6 2 2 2 2 2 2" xfId="2250"/>
    <cellStyle name="40% - Accent6 2 2 2 2 3" xfId="1464"/>
    <cellStyle name="40% - Accent6 2 2 2 2 4" xfId="1943"/>
    <cellStyle name="40% - Accent6 2 2 2 3" xfId="771"/>
    <cellStyle name="40% - Accent6 2 2 2 3 2" xfId="2127"/>
    <cellStyle name="40% - Accent6 2 2 2 4" xfId="1236"/>
    <cellStyle name="40% - Accent6 2 2 2 5" xfId="1714"/>
    <cellStyle name="40% - Accent6 2 2 3" xfId="387"/>
    <cellStyle name="40% - Accent6 2 2 3 2" xfId="728"/>
    <cellStyle name="40% - Accent6 2 2 3 2 2" xfId="2249"/>
    <cellStyle name="40% - Accent6 2 2 3 3" xfId="1193"/>
    <cellStyle name="40% - Accent6 2 2 3 4" xfId="1666"/>
    <cellStyle name="40% - Accent6 2 2 4" xfId="541"/>
    <cellStyle name="40% - Accent6 2 2 4 2" xfId="920"/>
    <cellStyle name="40% - Accent6 2 2 4 3" xfId="1387"/>
    <cellStyle name="40% - Accent6 2 2 4 4" xfId="1866"/>
    <cellStyle name="40% - Accent6 2 2 5" xfId="656"/>
    <cellStyle name="40% - Accent6 2 2 5 2" xfId="1535"/>
    <cellStyle name="40% - Accent6 2 2 6" xfId="1116"/>
    <cellStyle name="40% - Accent6 2 2 7" xfId="1589"/>
    <cellStyle name="40% - Accent6 2 3" xfId="232"/>
    <cellStyle name="40% - Accent6 2 3 2" xfId="389"/>
    <cellStyle name="40% - Accent6 2 3 2 2" xfId="966"/>
    <cellStyle name="40% - Accent6 2 3 2 2 2" xfId="2251"/>
    <cellStyle name="40% - Accent6 2 3 2 3" xfId="1433"/>
    <cellStyle name="40% - Accent6 2 3 2 4" xfId="1912"/>
    <cellStyle name="40% - Accent6 2 3 3" xfId="691"/>
    <cellStyle name="40% - Accent6 2 3 3 2" xfId="2096"/>
    <cellStyle name="40% - Accent6 2 3 4" xfId="1154"/>
    <cellStyle name="40% - Accent6 2 3 5" xfId="1627"/>
    <cellStyle name="40% - Accent6 2 4" xfId="386"/>
    <cellStyle name="40% - Accent6 2 4 2" xfId="812"/>
    <cellStyle name="40% - Accent6 2 4 2 2" xfId="2248"/>
    <cellStyle name="40% - Accent6 2 4 3" xfId="1278"/>
    <cellStyle name="40% - Accent6 2 4 4" xfId="1757"/>
    <cellStyle name="40% - Accent6 2 5" xfId="469"/>
    <cellStyle name="40% - Accent6 2 5 2" xfId="849"/>
    <cellStyle name="40% - Accent6 2 5 3" xfId="1316"/>
    <cellStyle name="40% - Accent6 2 5 4" xfId="1795"/>
    <cellStyle name="40% - Accent6 2 6" xfId="482"/>
    <cellStyle name="40% - Accent6 2 6 2" xfId="889"/>
    <cellStyle name="40% - Accent6 2 6 3" xfId="1356"/>
    <cellStyle name="40% - Accent6 2 6 4" xfId="1835"/>
    <cellStyle name="40% - Accent6 2 7" xfId="581"/>
    <cellStyle name="40% - Accent6 2 7 2" xfId="1040"/>
    <cellStyle name="40% - Accent6 2 7 3" xfId="1507"/>
    <cellStyle name="40% - Accent6 2 7 4" xfId="1986"/>
    <cellStyle name="40% - Accent6 2 8" xfId="619"/>
    <cellStyle name="40% - Accent6 2 9" xfId="1078"/>
    <cellStyle name="40% - Accent6 3" xfId="128"/>
    <cellStyle name="40% - Accent6 3 2" xfId="248"/>
    <cellStyle name="40% - Accent6 3 2 2" xfId="391"/>
    <cellStyle name="40% - Accent6 3 2 2 2" xfId="982"/>
    <cellStyle name="40% - Accent6 3 2 2 2 2" xfId="2253"/>
    <cellStyle name="40% - Accent6 3 2 2 3" xfId="1449"/>
    <cellStyle name="40% - Accent6 3 2 2 4" xfId="1928"/>
    <cellStyle name="40% - Accent6 3 2 3" xfId="757"/>
    <cellStyle name="40% - Accent6 3 2 3 2" xfId="2112"/>
    <cellStyle name="40% - Accent6 3 2 4" xfId="1222"/>
    <cellStyle name="40% - Accent6 3 2 5" xfId="1700"/>
    <cellStyle name="40% - Accent6 3 3" xfId="390"/>
    <cellStyle name="40% - Accent6 3 3 2" xfId="715"/>
    <cellStyle name="40% - Accent6 3 3 2 2" xfId="2252"/>
    <cellStyle name="40% - Accent6 3 3 3" xfId="1180"/>
    <cellStyle name="40% - Accent6 3 3 4" xfId="1653"/>
    <cellStyle name="40% - Accent6 3 4" xfId="526"/>
    <cellStyle name="40% - Accent6 3 4 2" xfId="905"/>
    <cellStyle name="40% - Accent6 3 4 3" xfId="1372"/>
    <cellStyle name="40% - Accent6 3 4 4" xfId="1851"/>
    <cellStyle name="40% - Accent6 3 5" xfId="644"/>
    <cellStyle name="40% - Accent6 3 5 2" xfId="2048"/>
    <cellStyle name="40% - Accent6 3 6" xfId="1104"/>
    <cellStyle name="40% - Accent6 3 7" xfId="1577"/>
    <cellStyle name="40% - Accent6 4" xfId="217"/>
    <cellStyle name="40% - Accent6 4 2" xfId="392"/>
    <cellStyle name="40% - Accent6 4 2 2" xfId="951"/>
    <cellStyle name="40% - Accent6 4 2 2 2" xfId="2254"/>
    <cellStyle name="40% - Accent6 4 2 3" xfId="1418"/>
    <cellStyle name="40% - Accent6 4 2 4" xfId="1897"/>
    <cellStyle name="40% - Accent6 4 3" xfId="679"/>
    <cellStyle name="40% - Accent6 4 3 2" xfId="2081"/>
    <cellStyle name="40% - Accent6 4 4" xfId="1142"/>
    <cellStyle name="40% - Accent6 4 5" xfId="1615"/>
    <cellStyle name="40% - Accent6 5" xfId="295"/>
    <cellStyle name="40% - Accent6 5 2" xfId="800"/>
    <cellStyle name="40% - Accent6 5 2 2" xfId="2157"/>
    <cellStyle name="40% - Accent6 5 3" xfId="1266"/>
    <cellStyle name="40% - Accent6 5 4" xfId="1745"/>
    <cellStyle name="40% - Accent6 6" xfId="385"/>
    <cellStyle name="40% - Accent6 6 2" xfId="837"/>
    <cellStyle name="40% - Accent6 6 2 2" xfId="2247"/>
    <cellStyle name="40% - Accent6 6 3" xfId="1304"/>
    <cellStyle name="40% - Accent6 6 4" xfId="1783"/>
    <cellStyle name="40% - Accent6 7" xfId="107"/>
    <cellStyle name="40% - Accent6 7 2" xfId="874"/>
    <cellStyle name="40% - Accent6 7 3" xfId="1341"/>
    <cellStyle name="40% - Accent6 7 4" xfId="1820"/>
    <cellStyle name="40% - Accent6 8" xfId="569"/>
    <cellStyle name="40% - Accent6 8 2" xfId="1028"/>
    <cellStyle name="40% - Accent6 8 3" xfId="1495"/>
    <cellStyle name="40% - Accent6 8 4" xfId="1974"/>
    <cellStyle name="40% - Accent6 9" xfId="60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8"/>
    <cellStyle name="Comma 2 2 2" xfId="90"/>
    <cellStyle name="Comma 2 2 2 2" xfId="2065"/>
    <cellStyle name="Comma 2 2 2 3" xfId="2017"/>
    <cellStyle name="Comma 2 2 3" xfId="196"/>
    <cellStyle name="Comma 2 2 4" xfId="174"/>
    <cellStyle name="Comma 2 2 5" xfId="454"/>
    <cellStyle name="Comma 2 2 6" xfId="2317"/>
    <cellStyle name="Comma 2 3" xfId="76"/>
    <cellStyle name="Comma 2 3 2" xfId="194"/>
    <cellStyle name="Comma 2 3 3" xfId="164"/>
    <cellStyle name="Comma 2 4" xfId="186"/>
    <cellStyle name="Comma 3" xfId="54"/>
    <cellStyle name="Comma 3 2" xfId="75"/>
    <cellStyle name="Comma 3 3" xfId="89"/>
    <cellStyle name="Comma 3 4" xfId="187"/>
    <cellStyle name="Comma 3 5" xfId="2051"/>
    <cellStyle name="Comma 4" xfId="88"/>
    <cellStyle name="Comma 4 2" xfId="163"/>
    <cellStyle name="Comma 4 2 2" xfId="204"/>
    <cellStyle name="Comma 4 2 3" xfId="2002"/>
    <cellStyle name="Comma 4 2 4" xfId="1552"/>
    <cellStyle name="Comma 4 3" xfId="185"/>
    <cellStyle name="Comma 4 4" xfId="151"/>
    <cellStyle name="Comma 5" xfId="87"/>
    <cellStyle name="Comma 5 2" xfId="171"/>
    <cellStyle name="Comma 5 3" xfId="269"/>
    <cellStyle name="Comma 5 3 2" xfId="395"/>
    <cellStyle name="Comma 5 3 2 2" xfId="1003"/>
    <cellStyle name="Comma 5 3 2 2 2" xfId="2256"/>
    <cellStyle name="Comma 5 3 2 3" xfId="1470"/>
    <cellStyle name="Comma 5 3 2 4" xfId="1949"/>
    <cellStyle name="Comma 5 3 3" xfId="777"/>
    <cellStyle name="Comma 5 3 3 2" xfId="2133"/>
    <cellStyle name="Comma 5 3 4" xfId="1242"/>
    <cellStyle name="Comma 5 3 5" xfId="1720"/>
    <cellStyle name="Comma 5 4" xfId="394"/>
    <cellStyle name="Comma 5 4 2" xfId="733"/>
    <cellStyle name="Comma 5 4 2 2" xfId="2255"/>
    <cellStyle name="Comma 5 4 3" xfId="1198"/>
    <cellStyle name="Comma 5 4 4" xfId="1672"/>
    <cellStyle name="Comma 5 5" xfId="162"/>
    <cellStyle name="Comma 5 5 2" xfId="926"/>
    <cellStyle name="Comma 5 5 3" xfId="1393"/>
    <cellStyle name="Comma 5 5 4" xfId="1872"/>
    <cellStyle name="Comma 6" xfId="149"/>
    <cellStyle name="Comma 6 2" xfId="156"/>
    <cellStyle name="Comma 6 3" xfId="2047"/>
    <cellStyle name="Comma 7" xfId="393"/>
    <cellStyle name="Comma 7 2" xfId="473"/>
    <cellStyle name="Comma 7 3" xfId="2053"/>
    <cellStyle name="Comma 7 4" xfId="2013"/>
    <cellStyle name="Comma 8" xfId="2066"/>
    <cellStyle name="Comma 9" xfId="2000"/>
    <cellStyle name="Currency 2" xfId="56"/>
    <cellStyle name="Currency 3" xfId="152"/>
    <cellStyle name="Currency 3 2" xfId="2060"/>
    <cellStyle name="Currency 4" xfId="146"/>
    <cellStyle name="Currency 5" xfId="152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92"/>
    <cellStyle name="Hyperlink 3" xfId="93"/>
    <cellStyle name="Hyperlink 4" xfId="91"/>
    <cellStyle name="Hyperlink 4 2" xfId="202"/>
    <cellStyle name="Hyperlink 4 3" xfId="180"/>
    <cellStyle name="Hyperlink 5" xfId="2050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73"/>
    <cellStyle name="Normal 10 2" xfId="270"/>
    <cellStyle name="Normal 10 2 2" xfId="397"/>
    <cellStyle name="Normal 10 2 2 2" xfId="1004"/>
    <cellStyle name="Normal 10 2 2 2 2" xfId="2258"/>
    <cellStyle name="Normal 10 2 2 3" xfId="1471"/>
    <cellStyle name="Normal 10 2 2 4" xfId="1950"/>
    <cellStyle name="Normal 10 2 3" xfId="778"/>
    <cellStyle name="Normal 10 2 3 2" xfId="2134"/>
    <cellStyle name="Normal 10 2 4" xfId="1243"/>
    <cellStyle name="Normal 10 2 5" xfId="1721"/>
    <cellStyle name="Normal 10 3" xfId="396"/>
    <cellStyle name="Normal 10 3 2" xfId="734"/>
    <cellStyle name="Normal 10 3 2 2" xfId="2257"/>
    <cellStyle name="Normal 10 3 3" xfId="1199"/>
    <cellStyle name="Normal 10 3 4" xfId="1676"/>
    <cellStyle name="Normal 10 4" xfId="547"/>
    <cellStyle name="Normal 10 4 2" xfId="927"/>
    <cellStyle name="Normal 10 4 3" xfId="1394"/>
    <cellStyle name="Normal 10 4 4" xfId="1873"/>
    <cellStyle name="Normal 10 5" xfId="632"/>
    <cellStyle name="Normal 10 5 2" xfId="2059"/>
    <cellStyle name="Normal 10 6" xfId="1092"/>
    <cellStyle name="Normal 10 7" xfId="1565"/>
    <cellStyle name="Normal 11" xfId="167"/>
    <cellStyle name="Normal 11 2" xfId="510"/>
    <cellStyle name="Normal 11 3" xfId="457"/>
    <cellStyle name="Normal 11 3 2" xfId="2038"/>
    <cellStyle name="Normal 11 4" xfId="1130"/>
    <cellStyle name="Normal 11 5" xfId="1603"/>
    <cellStyle name="Normal 12" xfId="205"/>
    <cellStyle name="Normal 12 2" xfId="398"/>
    <cellStyle name="Normal 12 2 2" xfId="939"/>
    <cellStyle name="Normal 12 2 2 2" xfId="2259"/>
    <cellStyle name="Normal 12 2 3" xfId="1406"/>
    <cellStyle name="Normal 12 2 4" xfId="1885"/>
    <cellStyle name="Normal 12 3" xfId="742"/>
    <cellStyle name="Normal 12 3 2" xfId="2058"/>
    <cellStyle name="Normal 12 4" xfId="1207"/>
    <cellStyle name="Normal 12 4 2" xfId="2069"/>
    <cellStyle name="Normal 12 5" xfId="1685"/>
    <cellStyle name="Normal 13" xfId="282"/>
    <cellStyle name="Normal 13 2" xfId="399"/>
    <cellStyle name="Normal 13 2 2" xfId="2064"/>
    <cellStyle name="Normal 13 2 2 2" xfId="2315"/>
    <cellStyle name="Normal 13 2 3" xfId="2260"/>
    <cellStyle name="Normal 13 2 4" xfId="2041"/>
    <cellStyle name="Normal 13 3" xfId="1254"/>
    <cellStyle name="Normal 13 3 2" xfId="1731"/>
    <cellStyle name="Normal 13 4" xfId="1733"/>
    <cellStyle name="Normal 14" xfId="296"/>
    <cellStyle name="Normal 14 2" xfId="102"/>
    <cellStyle name="Normal 14 2 2" xfId="2158"/>
    <cellStyle name="Normal 14 3" xfId="106"/>
    <cellStyle name="Normal 14 3 2" xfId="1292"/>
    <cellStyle name="Normal 14 4" xfId="1771"/>
    <cellStyle name="Normal 14 5" xfId="2005"/>
    <cellStyle name="Normal 15" xfId="557"/>
    <cellStyle name="Normal 15 2" xfId="1016"/>
    <cellStyle name="Normal 15 3" xfId="1483"/>
    <cellStyle name="Normal 15 4" xfId="1962"/>
    <cellStyle name="Normal 16" xfId="2313"/>
    <cellStyle name="Normal 2" xfId="57"/>
    <cellStyle name="Normal 2 10" xfId="103"/>
    <cellStyle name="Normal 2 10 2" xfId="875"/>
    <cellStyle name="Normal 2 10 3" xfId="1342"/>
    <cellStyle name="Normal 2 10 4" xfId="1821"/>
    <cellStyle name="Normal 2 11" xfId="582"/>
    <cellStyle name="Normal 2 11 2" xfId="1041"/>
    <cellStyle name="Normal 2 11 3" xfId="1508"/>
    <cellStyle name="Normal 2 11 4" xfId="1987"/>
    <cellStyle name="Normal 2 12" xfId="620"/>
    <cellStyle name="Normal 2 13" xfId="1079"/>
    <cellStyle name="Normal 2 14" xfId="1550"/>
    <cellStyle name="Normal 2 2" xfId="58"/>
    <cellStyle name="Normal 2 2 2" xfId="59"/>
    <cellStyle name="Normal 2 2 2 10" xfId="1551"/>
    <cellStyle name="Normal 2 2 2 2" xfId="86"/>
    <cellStyle name="Normal 2 2 2 2 2" xfId="94"/>
    <cellStyle name="Normal 2 2 2 2 2 10" xfId="1561"/>
    <cellStyle name="Normal 2 2 2 2 2 2" xfId="277"/>
    <cellStyle name="Normal 2 2 2 2 2 2 2" xfId="403"/>
    <cellStyle name="Normal 2 2 2 2 2 2 2 2" xfId="783"/>
    <cellStyle name="Normal 2 2 2 2 2 2 2 2 2" xfId="2264"/>
    <cellStyle name="Normal 2 2 2 2 2 2 2 3" xfId="1248"/>
    <cellStyle name="Normal 2 2 2 2 2 2 2 4" xfId="1726"/>
    <cellStyle name="Normal 2 2 2 2 2 2 3" xfId="556"/>
    <cellStyle name="Normal 2 2 2 2 2 2 3 2" xfId="1011"/>
    <cellStyle name="Normal 2 2 2 2 2 2 3 3" xfId="1478"/>
    <cellStyle name="Normal 2 2 2 2 2 2 3 4" xfId="1957"/>
    <cellStyle name="Normal 2 2 2 2 2 2 4" xfId="665"/>
    <cellStyle name="Normal 2 2 2 2 2 2 5" xfId="1126"/>
    <cellStyle name="Normal 2 2 2 2 2 2 6" xfId="1599"/>
    <cellStyle name="Normal 2 2 2 2 2 3" xfId="402"/>
    <cellStyle name="Normal 2 2 2 2 2 3 2" xfId="699"/>
    <cellStyle name="Normal 2 2 2 2 2 3 2 2" xfId="2263"/>
    <cellStyle name="Normal 2 2 2 2 2 3 3" xfId="1164"/>
    <cellStyle name="Normal 2 2 2 2 2 3 4" xfId="1637"/>
    <cellStyle name="Normal 2 2 2 2 2 4" xfId="505"/>
    <cellStyle name="Normal 2 2 2 2 2 4 2" xfId="822"/>
    <cellStyle name="Normal 2 2 2 2 2 4 3" xfId="1288"/>
    <cellStyle name="Normal 2 2 2 2 2 4 4" xfId="1767"/>
    <cellStyle name="Normal 2 2 2 2 2 5" xfId="115"/>
    <cellStyle name="Normal 2 2 2 2 2 5 2" xfId="859"/>
    <cellStyle name="Normal 2 2 2 2 2 5 3" xfId="1326"/>
    <cellStyle name="Normal 2 2 2 2 2 5 4" xfId="1805"/>
    <cellStyle name="Normal 2 2 2 2 2 6" xfId="551"/>
    <cellStyle name="Normal 2 2 2 2 2 6 2" xfId="934"/>
    <cellStyle name="Normal 2 2 2 2 2 6 3" xfId="1401"/>
    <cellStyle name="Normal 2 2 2 2 2 6 4" xfId="1880"/>
    <cellStyle name="Normal 2 2 2 2 2 7" xfId="591"/>
    <cellStyle name="Normal 2 2 2 2 2 7 2" xfId="1050"/>
    <cellStyle name="Normal 2 2 2 2 2 7 3" xfId="1517"/>
    <cellStyle name="Normal 2 2 2 2 2 7 4" xfId="1996"/>
    <cellStyle name="Normal 2 2 2 2 2 8" xfId="629"/>
    <cellStyle name="Normal 2 2 2 2 2 9" xfId="1088"/>
    <cellStyle name="Normal 2 2 2 2 3" xfId="200"/>
    <cellStyle name="Normal 2 2 2 2 4" xfId="273"/>
    <cellStyle name="Normal 2 2 2 2 4 2" xfId="404"/>
    <cellStyle name="Normal 2 2 2 2 4 2 2" xfId="1007"/>
    <cellStyle name="Normal 2 2 2 2 4 2 2 2" xfId="2265"/>
    <cellStyle name="Normal 2 2 2 2 4 2 3" xfId="1474"/>
    <cellStyle name="Normal 2 2 2 2 4 2 4" xfId="1953"/>
    <cellStyle name="Normal 2 2 2 2 4 3" xfId="779"/>
    <cellStyle name="Normal 2 2 2 2 4 3 2" xfId="2137"/>
    <cellStyle name="Normal 2 2 2 2 4 4" xfId="1244"/>
    <cellStyle name="Normal 2 2 2 2 4 5" xfId="1722"/>
    <cellStyle name="Normal 2 2 2 2 5" xfId="401"/>
    <cellStyle name="Normal 2 2 2 2 5 2" xfId="930"/>
    <cellStyle name="Normal 2 2 2 2 5 2 2" xfId="2262"/>
    <cellStyle name="Normal 2 2 2 2 5 3" xfId="1397"/>
    <cellStyle name="Normal 2 2 2 2 5 4" xfId="1876"/>
    <cellStyle name="Normal 2 2 2 2 6" xfId="2045"/>
    <cellStyle name="Normal 2 2 2 2 7" xfId="1670"/>
    <cellStyle name="Normal 2 2 2 3" xfId="513"/>
    <cellStyle name="Normal 2 2 2 3 2" xfId="658"/>
    <cellStyle name="Normal 2 2 2 3 3" xfId="1118"/>
    <cellStyle name="Normal 2 2 2 3 4" xfId="1591"/>
    <cellStyle name="Normal 2 2 2 4" xfId="456"/>
    <cellStyle name="Normal 2 2 2 4 2" xfId="693"/>
    <cellStyle name="Normal 2 2 2 4 3" xfId="1156"/>
    <cellStyle name="Normal 2 2 2 4 4" xfId="1629"/>
    <cellStyle name="Normal 2 2 2 5" xfId="506"/>
    <cellStyle name="Normal 2 2 2 5 2" xfId="814"/>
    <cellStyle name="Normal 2 2 2 5 3" xfId="1280"/>
    <cellStyle name="Normal 2 2 2 5 4" xfId="1759"/>
    <cellStyle name="Normal 2 2 2 6" xfId="496"/>
    <cellStyle name="Normal 2 2 2 6 2" xfId="851"/>
    <cellStyle name="Normal 2 2 2 6 3" xfId="1318"/>
    <cellStyle name="Normal 2 2 2 6 4" xfId="1797"/>
    <cellStyle name="Normal 2 2 2 7" xfId="583"/>
    <cellStyle name="Normal 2 2 2 7 2" xfId="1042"/>
    <cellStyle name="Normal 2 2 2 7 3" xfId="1509"/>
    <cellStyle name="Normal 2 2 2 7 4" xfId="1988"/>
    <cellStyle name="Normal 2 2 2 8" xfId="621"/>
    <cellStyle name="Normal 2 2 2 9" xfId="1080"/>
    <cellStyle name="Normal 2 2 3" xfId="83"/>
    <cellStyle name="Normal 2 2 3 2" xfId="198"/>
    <cellStyle name="Normal 2 2 3 3" xfId="188"/>
    <cellStyle name="Normal 2 2 3 3 2" xfId="274"/>
    <cellStyle name="Normal 2 2 3 3 2 2" xfId="406"/>
    <cellStyle name="Normal 2 2 3 3 2 2 2" xfId="1008"/>
    <cellStyle name="Normal 2 2 3 3 2 2 2 2" xfId="2267"/>
    <cellStyle name="Normal 2 2 3 3 2 2 3" xfId="1475"/>
    <cellStyle name="Normal 2 2 3 3 2 2 4" xfId="1954"/>
    <cellStyle name="Normal 2 2 3 3 2 3" xfId="780"/>
    <cellStyle name="Normal 2 2 3 3 2 3 2" xfId="2138"/>
    <cellStyle name="Normal 2 2 3 3 2 4" xfId="1245"/>
    <cellStyle name="Normal 2 2 3 3 2 5" xfId="1723"/>
    <cellStyle name="Normal 2 2 3 3 3" xfId="405"/>
    <cellStyle name="Normal 2 2 3 3 3 2" xfId="931"/>
    <cellStyle name="Normal 2 2 3 3 3 2 2" xfId="2266"/>
    <cellStyle name="Normal 2 2 3 3 3 3" xfId="1398"/>
    <cellStyle name="Normal 2 2 3 3 3 4" xfId="1877"/>
    <cellStyle name="Normal 2 2 3 3 4" xfId="735"/>
    <cellStyle name="Normal 2 2 3 3 4 2" xfId="2016"/>
    <cellStyle name="Normal 2 2 3 3 5" xfId="1200"/>
    <cellStyle name="Normal 2 2 3 3 5 2" xfId="1522"/>
    <cellStyle name="Normal 2 2 3 3 6" xfId="1678"/>
    <cellStyle name="Normal 2 2 4" xfId="158"/>
    <cellStyle name="Normal 2 2 4 2" xfId="268"/>
    <cellStyle name="Normal 2 2 4 2 2" xfId="408"/>
    <cellStyle name="Normal 2 2 4 2 2 2" xfId="1002"/>
    <cellStyle name="Normal 2 2 4 2 2 2 2" xfId="2269"/>
    <cellStyle name="Normal 2 2 4 2 2 3" xfId="1469"/>
    <cellStyle name="Normal 2 2 4 2 2 4" xfId="1948"/>
    <cellStyle name="Normal 2 2 4 2 3" xfId="776"/>
    <cellStyle name="Normal 2 2 4 2 3 2" xfId="2132"/>
    <cellStyle name="Normal 2 2 4 2 4" xfId="1241"/>
    <cellStyle name="Normal 2 2 4 2 5" xfId="1719"/>
    <cellStyle name="Normal 2 2 4 3" xfId="407"/>
    <cellStyle name="Normal 2 2 4 3 2" xfId="467"/>
    <cellStyle name="Normal 2 2 4 3 2 2" xfId="2268"/>
    <cellStyle name="Normal 2 2 4 3 3" xfId="2027"/>
    <cellStyle name="Normal 2 2 4 4" xfId="546"/>
    <cellStyle name="Normal 2 2 4 4 2" xfId="925"/>
    <cellStyle name="Normal 2 2 4 4 3" xfId="1392"/>
    <cellStyle name="Normal 2 2 4 4 4" xfId="1871"/>
    <cellStyle name="Normal 2 2 4 5" xfId="732"/>
    <cellStyle name="Normal 2 2 4 5 2" xfId="2023"/>
    <cellStyle name="Normal 2 2 4 6" xfId="1197"/>
    <cellStyle name="Normal 2 2 4 7" xfId="1671"/>
    <cellStyle name="Normal 2 2 5" xfId="2052"/>
    <cellStyle name="Normal 2 2 6" xfId="2039"/>
    <cellStyle name="Normal 2 2 7" xfId="2316"/>
    <cellStyle name="Normal 2 3" xfId="79"/>
    <cellStyle name="Normal 2 3 2" xfId="109"/>
    <cellStyle name="Normal 2 3 3" xfId="507"/>
    <cellStyle name="Normal 2 4" xfId="60"/>
    <cellStyle name="Normal 2 4 2" xfId="82"/>
    <cellStyle name="Normal 2 4 2 2" xfId="197"/>
    <cellStyle name="Normal 2 4 2 3" xfId="175"/>
    <cellStyle name="Normal 2 4 3" xfId="157"/>
    <cellStyle name="Normal 2 4 4" xfId="509"/>
    <cellStyle name="Normal 2 4 5" xfId="1677"/>
    <cellStyle name="Normal 2 5" xfId="81"/>
    <cellStyle name="Normal 2 5 10" xfId="1559"/>
    <cellStyle name="Normal 2 5 2" xfId="142"/>
    <cellStyle name="Normal 2 5 2 2" xfId="264"/>
    <cellStyle name="Normal 2 5 2 2 2" xfId="411"/>
    <cellStyle name="Normal 2 5 2 2 2 2" xfId="998"/>
    <cellStyle name="Normal 2 5 2 2 2 2 2" xfId="2272"/>
    <cellStyle name="Normal 2 5 2 2 2 3" xfId="1465"/>
    <cellStyle name="Normal 2 5 2 2 2 4" xfId="1944"/>
    <cellStyle name="Normal 2 5 2 2 3" xfId="772"/>
    <cellStyle name="Normal 2 5 2 2 3 2" xfId="2128"/>
    <cellStyle name="Normal 2 5 2 2 4" xfId="1237"/>
    <cellStyle name="Normal 2 5 2 2 5" xfId="1715"/>
    <cellStyle name="Normal 2 5 2 3" xfId="410"/>
    <cellStyle name="Normal 2 5 2 3 2" xfId="729"/>
    <cellStyle name="Normal 2 5 2 3 2 2" xfId="2271"/>
    <cellStyle name="Normal 2 5 2 3 3" xfId="1194"/>
    <cellStyle name="Normal 2 5 2 3 4" xfId="1667"/>
    <cellStyle name="Normal 2 5 2 4" xfId="542"/>
    <cellStyle name="Normal 2 5 2 4 2" xfId="921"/>
    <cellStyle name="Normal 2 5 2 4 3" xfId="1388"/>
    <cellStyle name="Normal 2 5 2 4 4" xfId="1867"/>
    <cellStyle name="Normal 2 5 2 5" xfId="663"/>
    <cellStyle name="Normal 2 5 2 5 2" xfId="2024"/>
    <cellStyle name="Normal 2 5 2 6" xfId="1124"/>
    <cellStyle name="Normal 2 5 2 7" xfId="1597"/>
    <cellStyle name="Normal 2 5 3" xfId="233"/>
    <cellStyle name="Normal 2 5 3 2" xfId="412"/>
    <cellStyle name="Normal 2 5 3 2 2" xfId="967"/>
    <cellStyle name="Normal 2 5 3 2 2 2" xfId="2273"/>
    <cellStyle name="Normal 2 5 3 2 3" xfId="1434"/>
    <cellStyle name="Normal 2 5 3 2 4" xfId="1913"/>
    <cellStyle name="Normal 2 5 3 3" xfId="698"/>
    <cellStyle name="Normal 2 5 3 3 2" xfId="2097"/>
    <cellStyle name="Normal 2 5 3 3 3" xfId="2015"/>
    <cellStyle name="Normal 2 5 3 4" xfId="1162"/>
    <cellStyle name="Normal 2 5 3 5" xfId="1635"/>
    <cellStyle name="Normal 2 5 4" xfId="409"/>
    <cellStyle name="Normal 2 5 4 2" xfId="820"/>
    <cellStyle name="Normal 2 5 4 2 2" xfId="2270"/>
    <cellStyle name="Normal 2 5 4 3" xfId="1286"/>
    <cellStyle name="Normal 2 5 4 4" xfId="1765"/>
    <cellStyle name="Normal 2 5 5" xfId="105"/>
    <cellStyle name="Normal 2 5 5 2" xfId="857"/>
    <cellStyle name="Normal 2 5 5 3" xfId="1324"/>
    <cellStyle name="Normal 2 5 5 4" xfId="1803"/>
    <cellStyle name="Normal 2 5 6" xfId="471"/>
    <cellStyle name="Normal 2 5 6 2" xfId="890"/>
    <cellStyle name="Normal 2 5 6 3" xfId="1357"/>
    <cellStyle name="Normal 2 5 6 4" xfId="1836"/>
    <cellStyle name="Normal 2 5 7" xfId="589"/>
    <cellStyle name="Normal 2 5 7 2" xfId="1048"/>
    <cellStyle name="Normal 2 5 7 3" xfId="1515"/>
    <cellStyle name="Normal 2 5 7 4" xfId="1994"/>
    <cellStyle name="Normal 2 5 8" xfId="627"/>
    <cellStyle name="Normal 2 5 9" xfId="1086"/>
    <cellStyle name="Normal 2 6" xfId="129"/>
    <cellStyle name="Normal 2 6 2" xfId="249"/>
    <cellStyle name="Normal 2 6 2 2" xfId="414"/>
    <cellStyle name="Normal 2 6 2 2 2" xfId="983"/>
    <cellStyle name="Normal 2 6 2 2 2 2" xfId="2275"/>
    <cellStyle name="Normal 2 6 2 2 3" xfId="1450"/>
    <cellStyle name="Normal 2 6 2 2 4" xfId="1929"/>
    <cellStyle name="Normal 2 6 2 3" xfId="758"/>
    <cellStyle name="Normal 2 6 2 3 2" xfId="2113"/>
    <cellStyle name="Normal 2 6 2 4" xfId="1223"/>
    <cellStyle name="Normal 2 6 2 5" xfId="1701"/>
    <cellStyle name="Normal 2 6 3" xfId="413"/>
    <cellStyle name="Normal 2 6 3 2" xfId="716"/>
    <cellStyle name="Normal 2 6 3 2 2" xfId="2274"/>
    <cellStyle name="Normal 2 6 3 3" xfId="1181"/>
    <cellStyle name="Normal 2 6 3 4" xfId="1654"/>
    <cellStyle name="Normal 2 6 4" xfId="527"/>
    <cellStyle name="Normal 2 6 4 2" xfId="906"/>
    <cellStyle name="Normal 2 6 4 3" xfId="1373"/>
    <cellStyle name="Normal 2 6 4 4" xfId="1852"/>
    <cellStyle name="Normal 2 6 5" xfId="657"/>
    <cellStyle name="Normal 2 6 5 2" xfId="2028"/>
    <cellStyle name="Normal 2 6 6" xfId="1117"/>
    <cellStyle name="Normal 2 6 7" xfId="1590"/>
    <cellStyle name="Normal 2 7" xfId="218"/>
    <cellStyle name="Normal 2 7 2" xfId="415"/>
    <cellStyle name="Normal 2 7 2 2" xfId="952"/>
    <cellStyle name="Normal 2 7 2 2 2" xfId="2276"/>
    <cellStyle name="Normal 2 7 2 3" xfId="1419"/>
    <cellStyle name="Normal 2 7 2 4" xfId="1898"/>
    <cellStyle name="Normal 2 7 3" xfId="692"/>
    <cellStyle name="Normal 2 7 3 2" xfId="2082"/>
    <cellStyle name="Normal 2 7 4" xfId="1155"/>
    <cellStyle name="Normal 2 7 5" xfId="1628"/>
    <cellStyle name="Normal 2 8" xfId="400"/>
    <cellStyle name="Normal 2 8 2" xfId="813"/>
    <cellStyle name="Normal 2 8 2 2" xfId="2261"/>
    <cellStyle name="Normal 2 8 3" xfId="1279"/>
    <cellStyle name="Normal 2 8 4" xfId="1758"/>
    <cellStyle name="Normal 2 9" xfId="111"/>
    <cellStyle name="Normal 2 9 2" xfId="850"/>
    <cellStyle name="Normal 2 9 3" xfId="1317"/>
    <cellStyle name="Normal 2 9 4" xfId="1796"/>
    <cellStyle name="Normal 3" xfId="61"/>
    <cellStyle name="Normal 3 2" xfId="62"/>
    <cellStyle name="Normal 3 2 2" xfId="84"/>
    <cellStyle name="Normal 3 2 2 10" xfId="1087"/>
    <cellStyle name="Normal 3 2 2 11" xfId="1560"/>
    <cellStyle name="Normal 3 2 2 2" xfId="199"/>
    <cellStyle name="Normal 3 2 2 2 2" xfId="281"/>
    <cellStyle name="Normal 3 2 2 2 2 2" xfId="419"/>
    <cellStyle name="Normal 3 2 2 2 2 2 2" xfId="1015"/>
    <cellStyle name="Normal 3 2 2 2 2 2 2 2" xfId="2280"/>
    <cellStyle name="Normal 3 2 2 2 2 2 3" xfId="1482"/>
    <cellStyle name="Normal 3 2 2 2 2 2 4" xfId="1961"/>
    <cellStyle name="Normal 3 2 2 2 2 3" xfId="787"/>
    <cellStyle name="Normal 3 2 2 2 2 3 2" xfId="2144"/>
    <cellStyle name="Normal 3 2 2 2 2 4" xfId="1252"/>
    <cellStyle name="Normal 3 2 2 2 2 5" xfId="1730"/>
    <cellStyle name="Normal 3 2 2 2 3" xfId="418"/>
    <cellStyle name="Normal 3 2 2 2 3 2" xfId="741"/>
    <cellStyle name="Normal 3 2 2 2 3 2 2" xfId="2279"/>
    <cellStyle name="Normal 3 2 2 2 3 3" xfId="1206"/>
    <cellStyle name="Normal 3 2 2 2 3 4" xfId="1684"/>
    <cellStyle name="Normal 3 2 2 2 4" xfId="555"/>
    <cellStyle name="Normal 3 2 2 2 4 2" xfId="938"/>
    <cellStyle name="Normal 3 2 2 2 4 3" xfId="1405"/>
    <cellStyle name="Normal 3 2 2 2 4 4" xfId="1884"/>
    <cellStyle name="Normal 3 2 2 2 4 5" xfId="2057"/>
    <cellStyle name="Normal 3 2 2 2 5" xfId="664"/>
    <cellStyle name="Normal 3 2 2 2 5 2" xfId="2068"/>
    <cellStyle name="Normal 3 2 2 2 6" xfId="1125"/>
    <cellStyle name="Normal 3 2 2 2 7" xfId="1598"/>
    <cellStyle name="Normal 3 2 2 3" xfId="181"/>
    <cellStyle name="Normal 3 2 2 3 2" xfId="470"/>
    <cellStyle name="Normal 3 2 2 3 3" xfId="453"/>
    <cellStyle name="Normal 3 2 2 3 4" xfId="1163"/>
    <cellStyle name="Normal 3 2 2 3 5" xfId="1636"/>
    <cellStyle name="Normal 3 2 2 4" xfId="266"/>
    <cellStyle name="Normal 3 2 2 4 2" xfId="420"/>
    <cellStyle name="Normal 3 2 2 4 2 2" xfId="1000"/>
    <cellStyle name="Normal 3 2 2 4 2 2 2" xfId="2281"/>
    <cellStyle name="Normal 3 2 2 4 2 3" xfId="1467"/>
    <cellStyle name="Normal 3 2 2 4 2 4" xfId="1946"/>
    <cellStyle name="Normal 3 2 2 4 3" xfId="774"/>
    <cellStyle name="Normal 3 2 2 4 3 2" xfId="2130"/>
    <cellStyle name="Normal 3 2 2 4 4" xfId="1239"/>
    <cellStyle name="Normal 3 2 2 4 5" xfId="1717"/>
    <cellStyle name="Normal 3 2 2 5" xfId="417"/>
    <cellStyle name="Normal 3 2 2 5 2" xfId="821"/>
    <cellStyle name="Normal 3 2 2 5 2 2" xfId="2278"/>
    <cellStyle name="Normal 3 2 2 5 3" xfId="1287"/>
    <cellStyle name="Normal 3 2 2 5 4" xfId="1766"/>
    <cellStyle name="Normal 3 2 2 6" xfId="183"/>
    <cellStyle name="Normal 3 2 2 6 2" xfId="858"/>
    <cellStyle name="Normal 3 2 2 6 3" xfId="1325"/>
    <cellStyle name="Normal 3 2 2 6 4" xfId="1804"/>
    <cellStyle name="Normal 3 2 2 7" xfId="544"/>
    <cellStyle name="Normal 3 2 2 7 2" xfId="923"/>
    <cellStyle name="Normal 3 2 2 7 3" xfId="1390"/>
    <cellStyle name="Normal 3 2 2 7 4" xfId="1869"/>
    <cellStyle name="Normal 3 2 2 8" xfId="590"/>
    <cellStyle name="Normal 3 2 2 8 2" xfId="1049"/>
    <cellStyle name="Normal 3 2 2 8 3" xfId="1516"/>
    <cellStyle name="Normal 3 2 2 8 4" xfId="1995"/>
    <cellStyle name="Normal 3 2 2 9" xfId="628"/>
    <cellStyle name="Normal 3 2 3" xfId="178"/>
    <cellStyle name="Normal 3 2 4" xfId="235"/>
    <cellStyle name="Normal 3 2 4 2" xfId="421"/>
    <cellStyle name="Normal 3 2 4 2 2" xfId="969"/>
    <cellStyle name="Normal 3 2 4 2 2 2" xfId="2282"/>
    <cellStyle name="Normal 3 2 4 2 3" xfId="1436"/>
    <cellStyle name="Normal 3 2 4 2 4" xfId="1915"/>
    <cellStyle name="Normal 3 2 4 3" xfId="744"/>
    <cellStyle name="Normal 3 2 4 3 2" xfId="2099"/>
    <cellStyle name="Normal 3 2 4 4" xfId="1209"/>
    <cellStyle name="Normal 3 2 4 5" xfId="1687"/>
    <cellStyle name="Normal 3 2 5" xfId="416"/>
    <cellStyle name="Normal 3 2 5 2" xfId="892"/>
    <cellStyle name="Normal 3 2 5 2 2" xfId="2277"/>
    <cellStyle name="Normal 3 2 5 2 3" xfId="2049"/>
    <cellStyle name="Normal 3 2 5 3" xfId="1359"/>
    <cellStyle name="Normal 3 2 5 4" xfId="1838"/>
    <cellStyle name="Normal 3 2 6" xfId="2004"/>
    <cellStyle name="Normal 3 2 7" xfId="2032"/>
    <cellStyle name="Normal 3 3" xfId="63"/>
    <cellStyle name="Normal 3 4" xfId="155"/>
    <cellStyle name="Normal 4" xfId="64"/>
    <cellStyle name="Normal 4 2" xfId="65"/>
    <cellStyle name="Normal 4 2 2" xfId="85"/>
    <cellStyle name="Normal 4 2 2 2" xfId="2008"/>
    <cellStyle name="Normal 4 2 3" xfId="172"/>
    <cellStyle name="Normal 4 2 4" xfId="463"/>
    <cellStyle name="Normal 4 2 4 2" xfId="788"/>
    <cellStyle name="Normal 4 2 4 2 2" xfId="2056"/>
    <cellStyle name="Normal 4 2 4 3" xfId="1253"/>
    <cellStyle name="Normal 4 2 4 3 2" xfId="2019"/>
    <cellStyle name="Normal 4 2 4 4" xfId="1732"/>
    <cellStyle name="Normal 4 2 5" xfId="2034"/>
    <cellStyle name="Normal 4 3" xfId="66"/>
    <cellStyle name="Normal 4 3 10" xfId="1553"/>
    <cellStyle name="Normal 4 3 2" xfId="191"/>
    <cellStyle name="Normal 4 3 2 2" xfId="278"/>
    <cellStyle name="Normal 4 3 2 2 2" xfId="424"/>
    <cellStyle name="Normal 4 3 2 2 2 2" xfId="1012"/>
    <cellStyle name="Normal 4 3 2 2 2 2 2" xfId="2285"/>
    <cellStyle name="Normal 4 3 2 2 2 3" xfId="1479"/>
    <cellStyle name="Normal 4 3 2 2 2 4" xfId="1958"/>
    <cellStyle name="Normal 4 3 2 2 3" xfId="784"/>
    <cellStyle name="Normal 4 3 2 2 3 2" xfId="2141"/>
    <cellStyle name="Normal 4 3 2 2 4" xfId="1249"/>
    <cellStyle name="Normal 4 3 2 2 5" xfId="1727"/>
    <cellStyle name="Normal 4 3 2 3" xfId="423"/>
    <cellStyle name="Normal 4 3 2 3 2" xfId="738"/>
    <cellStyle name="Normal 4 3 2 3 2 2" xfId="2284"/>
    <cellStyle name="Normal 4 3 2 3 3" xfId="1203"/>
    <cellStyle name="Normal 4 3 2 3 4" xfId="1681"/>
    <cellStyle name="Normal 4 3 2 4" xfId="552"/>
    <cellStyle name="Normal 4 3 2 4 2" xfId="935"/>
    <cellStyle name="Normal 4 3 2 4 3" xfId="1402"/>
    <cellStyle name="Normal 4 3 2 4 4" xfId="1881"/>
    <cellStyle name="Normal 4 3 2 5" xfId="659"/>
    <cellStyle name="Normal 4 3 2 5 2" xfId="1674"/>
    <cellStyle name="Normal 4 3 2 6" xfId="1119"/>
    <cellStyle name="Normal 4 3 2 7" xfId="1592"/>
    <cellStyle name="Normal 4 3 3" xfId="272"/>
    <cellStyle name="Normal 4 3 3 2" xfId="425"/>
    <cellStyle name="Normal 4 3 3 2 2" xfId="1006"/>
    <cellStyle name="Normal 4 3 3 2 2 2" xfId="2286"/>
    <cellStyle name="Normal 4 3 3 2 3" xfId="1473"/>
    <cellStyle name="Normal 4 3 3 2 4" xfId="1952"/>
    <cellStyle name="Normal 4 3 3 3" xfId="694"/>
    <cellStyle name="Normal 4 3 3 3 2" xfId="2136"/>
    <cellStyle name="Normal 4 3 3 4" xfId="1157"/>
    <cellStyle name="Normal 4 3 3 5" xfId="1630"/>
    <cellStyle name="Normal 4 3 4" xfId="422"/>
    <cellStyle name="Normal 4 3 4 2" xfId="815"/>
    <cellStyle name="Normal 4 3 4 2 2" xfId="2283"/>
    <cellStyle name="Normal 4 3 4 3" xfId="1281"/>
    <cellStyle name="Normal 4 3 4 4" xfId="1760"/>
    <cellStyle name="Normal 4 3 5" xfId="499"/>
    <cellStyle name="Normal 4 3 5 2" xfId="852"/>
    <cellStyle name="Normal 4 3 5 3" xfId="1319"/>
    <cellStyle name="Normal 4 3 5 4" xfId="1798"/>
    <cellStyle name="Normal 4 3 6" xfId="549"/>
    <cellStyle name="Normal 4 3 6 2" xfId="929"/>
    <cellStyle name="Normal 4 3 6 3" xfId="1396"/>
    <cellStyle name="Normal 4 3 6 4" xfId="1875"/>
    <cellStyle name="Normal 4 3 7" xfId="584"/>
    <cellStyle name="Normal 4 3 7 2" xfId="1043"/>
    <cellStyle name="Normal 4 3 7 3" xfId="1510"/>
    <cellStyle name="Normal 4 3 7 4" xfId="1989"/>
    <cellStyle name="Normal 4 3 8" xfId="622"/>
    <cellStyle name="Normal 4 3 9" xfId="1081"/>
    <cellStyle name="Normal 4 4" xfId="95"/>
    <cellStyle name="Normal 4 5" xfId="166"/>
    <cellStyle name="Normal 4 6" xfId="184"/>
    <cellStyle name="Normal 4 7" xfId="2026"/>
    <cellStyle name="Normal 4 8" xfId="2042"/>
    <cellStyle name="Normal 4 9" xfId="2025"/>
    <cellStyle name="Normal 5" xfId="67"/>
    <cellStyle name="Normal 5 2" xfId="80"/>
    <cellStyle name="Normal 5 2 2" xfId="2012"/>
    <cellStyle name="Normal 5 3" xfId="170"/>
    <cellStyle name="Normal 6" xfId="68"/>
    <cellStyle name="Normal 6 2" xfId="77"/>
    <cellStyle name="Normal 6 2 10" xfId="626"/>
    <cellStyle name="Normal 6 2 11" xfId="1085"/>
    <cellStyle name="Normal 6 2 12" xfId="1557"/>
    <cellStyle name="Normal 6 2 2" xfId="96"/>
    <cellStyle name="Normal 6 2 3" xfId="195"/>
    <cellStyle name="Normal 6 2 3 2" xfId="280"/>
    <cellStyle name="Normal 6 2 3 2 2" xfId="429"/>
    <cellStyle name="Normal 6 2 3 2 2 2" xfId="1014"/>
    <cellStyle name="Normal 6 2 3 2 2 2 2" xfId="2290"/>
    <cellStyle name="Normal 6 2 3 2 2 3" xfId="1481"/>
    <cellStyle name="Normal 6 2 3 2 2 4" xfId="1960"/>
    <cellStyle name="Normal 6 2 3 2 3" xfId="786"/>
    <cellStyle name="Normal 6 2 3 2 3 2" xfId="2143"/>
    <cellStyle name="Normal 6 2 3 2 4" xfId="1251"/>
    <cellStyle name="Normal 6 2 3 2 5" xfId="1729"/>
    <cellStyle name="Normal 6 2 3 3" xfId="428"/>
    <cellStyle name="Normal 6 2 3 3 2" xfId="740"/>
    <cellStyle name="Normal 6 2 3 3 2 2" xfId="2289"/>
    <cellStyle name="Normal 6 2 3 3 3" xfId="1205"/>
    <cellStyle name="Normal 6 2 3 3 4" xfId="1683"/>
    <cellStyle name="Normal 6 2 3 4" xfId="554"/>
    <cellStyle name="Normal 6 2 3 4 2" xfId="937"/>
    <cellStyle name="Normal 6 2 3 4 3" xfId="1404"/>
    <cellStyle name="Normal 6 2 3 4 4" xfId="1883"/>
    <cellStyle name="Normal 6 2 3 5" xfId="662"/>
    <cellStyle name="Normal 6 2 3 6" xfId="1123"/>
    <cellStyle name="Normal 6 2 3 7" xfId="1596"/>
    <cellStyle name="Normal 6 2 4" xfId="147"/>
    <cellStyle name="Normal 6 2 4 2" xfId="165"/>
    <cellStyle name="Normal 6 2 4 3" xfId="168"/>
    <cellStyle name="Normal 6 2 4 4" xfId="1161"/>
    <cellStyle name="Normal 6 2 4 5" xfId="1634"/>
    <cellStyle name="Normal 6 2 5" xfId="251"/>
    <cellStyle name="Normal 6 2 5 2" xfId="430"/>
    <cellStyle name="Normal 6 2 5 2 2" xfId="985"/>
    <cellStyle name="Normal 6 2 5 2 2 2" xfId="2291"/>
    <cellStyle name="Normal 6 2 5 2 3" xfId="1452"/>
    <cellStyle name="Normal 6 2 5 2 4" xfId="1931"/>
    <cellStyle name="Normal 6 2 5 3" xfId="759"/>
    <cellStyle name="Normal 6 2 5 3 2" xfId="2115"/>
    <cellStyle name="Normal 6 2 5 4" xfId="1224"/>
    <cellStyle name="Normal 6 2 5 5" xfId="1702"/>
    <cellStyle name="Normal 6 2 6" xfId="427"/>
    <cellStyle name="Normal 6 2 6 2" xfId="819"/>
    <cellStyle name="Normal 6 2 6 2 2" xfId="2288"/>
    <cellStyle name="Normal 6 2 6 3" xfId="1285"/>
    <cellStyle name="Normal 6 2 6 4" xfId="1764"/>
    <cellStyle name="Normal 6 2 7" xfId="474"/>
    <cellStyle name="Normal 6 2 7 2" xfId="856"/>
    <cellStyle name="Normal 6 2 7 3" xfId="1323"/>
    <cellStyle name="Normal 6 2 7 4" xfId="1802"/>
    <cellStyle name="Normal 6 2 8" xfId="529"/>
    <cellStyle name="Normal 6 2 8 2" xfId="908"/>
    <cellStyle name="Normal 6 2 8 3" xfId="1375"/>
    <cellStyle name="Normal 6 2 8 4" xfId="1854"/>
    <cellStyle name="Normal 6 2 9" xfId="588"/>
    <cellStyle name="Normal 6 2 9 2" xfId="1047"/>
    <cellStyle name="Normal 6 2 9 3" xfId="1514"/>
    <cellStyle name="Normal 6 2 9 4" xfId="1993"/>
    <cellStyle name="Normal 6 3" xfId="189"/>
    <cellStyle name="Normal 6 3 2" xfId="275"/>
    <cellStyle name="Normal 6 3 2 2" xfId="432"/>
    <cellStyle name="Normal 6 3 2 2 2" xfId="1009"/>
    <cellStyle name="Normal 6 3 2 2 2 2" xfId="2293"/>
    <cellStyle name="Normal 6 3 2 2 3" xfId="1476"/>
    <cellStyle name="Normal 6 3 2 2 4" xfId="1955"/>
    <cellStyle name="Normal 6 3 2 3" xfId="781"/>
    <cellStyle name="Normal 6 3 2 3 2" xfId="2139"/>
    <cellStyle name="Normal 6 3 2 4" xfId="1246"/>
    <cellStyle name="Normal 6 3 2 5" xfId="1724"/>
    <cellStyle name="Normal 6 3 3" xfId="431"/>
    <cellStyle name="Normal 6 3 3 2" xfId="932"/>
    <cellStyle name="Normal 6 3 3 2 2" xfId="2292"/>
    <cellStyle name="Normal 6 3 3 3" xfId="1399"/>
    <cellStyle name="Normal 6 3 3 4" xfId="1878"/>
    <cellStyle name="Normal 6 3 4" xfId="736"/>
    <cellStyle name="Normal 6 3 4 2" xfId="2009"/>
    <cellStyle name="Normal 6 3 5" xfId="1201"/>
    <cellStyle name="Normal 6 3 5 2" xfId="2046"/>
    <cellStyle name="Normal 6 3 6" xfId="1679"/>
    <cellStyle name="Normal 6 4" xfId="220"/>
    <cellStyle name="Normal 6 4 2" xfId="433"/>
    <cellStyle name="Normal 6 4 2 2" xfId="954"/>
    <cellStyle name="Normal 6 4 2 2 2" xfId="2294"/>
    <cellStyle name="Normal 6 4 2 3" xfId="1421"/>
    <cellStyle name="Normal 6 4 2 4" xfId="1900"/>
    <cellStyle name="Normal 6 4 3" xfId="743"/>
    <cellStyle name="Normal 6 4 3 2" xfId="2084"/>
    <cellStyle name="Normal 6 4 4" xfId="1208"/>
    <cellStyle name="Normal 6 4 5" xfId="1686"/>
    <cellStyle name="Normal 6 5" xfId="426"/>
    <cellStyle name="Normal 6 5 2" xfId="877"/>
    <cellStyle name="Normal 6 5 2 2" xfId="2287"/>
    <cellStyle name="Normal 6 5 3" xfId="1344"/>
    <cellStyle name="Normal 6 5 4" xfId="1823"/>
    <cellStyle name="Normal 6 6" xfId="2031"/>
    <cellStyle name="Normal 6 7" xfId="2020"/>
    <cellStyle name="Normal 7" xfId="69"/>
    <cellStyle name="Normal 7 2" xfId="74"/>
    <cellStyle name="Normal 7 2 2" xfId="161"/>
    <cellStyle name="Normal 7 2 3" xfId="150"/>
    <cellStyle name="Normal 7 3" xfId="169"/>
    <cellStyle name="Normal 7 3 2" xfId="2037"/>
    <cellStyle name="Normal 7 4" xfId="193"/>
    <cellStyle name="Normal 7 4 2" xfId="2062"/>
    <cellStyle name="Normal 7 5" xfId="203"/>
    <cellStyle name="Normal 7 5 2" xfId="2044"/>
    <cellStyle name="Normal 7 5 3" xfId="2314"/>
    <cellStyle name="Normal 7 6" xfId="145"/>
    <cellStyle name="Normal 7 7" xfId="236"/>
    <cellStyle name="Normal 7 7 2" xfId="434"/>
    <cellStyle name="Normal 7 7 2 2" xfId="970"/>
    <cellStyle name="Normal 7 7 2 2 2" xfId="2295"/>
    <cellStyle name="Normal 7 7 2 3" xfId="1437"/>
    <cellStyle name="Normal 7 7 2 4" xfId="1916"/>
    <cellStyle name="Normal 7 7 3" xfId="745"/>
    <cellStyle name="Normal 7 7 3 2" xfId="2100"/>
    <cellStyle name="Normal 7 7 4" xfId="1210"/>
    <cellStyle name="Normal 7 7 5" xfId="1688"/>
    <cellStyle name="Normal 7 8" xfId="435"/>
    <cellStyle name="Normal 7 8 2" xfId="703"/>
    <cellStyle name="Normal 7 8 2 2" xfId="2296"/>
    <cellStyle name="Normal 7 8 3" xfId="1168"/>
    <cellStyle name="Normal 7 8 4" xfId="1641"/>
    <cellStyle name="Normal 7 9" xfId="116"/>
    <cellStyle name="Normal 7 9 2" xfId="893"/>
    <cellStyle name="Normal 7 9 3" xfId="1360"/>
    <cellStyle name="Normal 7 9 4" xfId="1839"/>
    <cellStyle name="Normal 8" xfId="41"/>
    <cellStyle name="Normal 8 2" xfId="176"/>
    <cellStyle name="Normal 8 3" xfId="154"/>
    <cellStyle name="Normal 9" xfId="148"/>
    <cellStyle name="Normal 9 2" xfId="267"/>
    <cellStyle name="Normal 9 2 2" xfId="437"/>
    <cellStyle name="Normal 9 2 2 2" xfId="1001"/>
    <cellStyle name="Normal 9 2 2 2 2" xfId="2298"/>
    <cellStyle name="Normal 9 2 2 3" xfId="1468"/>
    <cellStyle name="Normal 9 2 2 4" xfId="1947"/>
    <cellStyle name="Normal 9 2 3" xfId="775"/>
    <cellStyle name="Normal 9 2 3 2" xfId="2131"/>
    <cellStyle name="Normal 9 2 4" xfId="1240"/>
    <cellStyle name="Normal 9 2 5" xfId="1718"/>
    <cellStyle name="Normal 9 3" xfId="436"/>
    <cellStyle name="Normal 9 3 2" xfId="731"/>
    <cellStyle name="Normal 9 3 2 2" xfId="2297"/>
    <cellStyle name="Normal 9 3 3" xfId="1196"/>
    <cellStyle name="Normal 9 3 4" xfId="1669"/>
    <cellStyle name="Normal 9 4" xfId="545"/>
    <cellStyle name="Normal 9 4 2" xfId="924"/>
    <cellStyle name="Normal 9 4 3" xfId="1391"/>
    <cellStyle name="Normal 9 4 4" xfId="1870"/>
    <cellStyle name="Normal 9 5" xfId="607"/>
    <cellStyle name="Normal 9 5 2" xfId="1549"/>
    <cellStyle name="Normal 9 6" xfId="1066"/>
    <cellStyle name="Normal 9 7" xfId="1536"/>
    <cellStyle name="Note 10" xfId="594"/>
    <cellStyle name="Note 10 2" xfId="1053"/>
    <cellStyle name="Note 10 3" xfId="1520"/>
    <cellStyle name="Note 10 4" xfId="1999"/>
    <cellStyle name="Note 2" xfId="70"/>
    <cellStyle name="Note 2 10" xfId="585"/>
    <cellStyle name="Note 2 10 2" xfId="1044"/>
    <cellStyle name="Note 2 10 3" xfId="1511"/>
    <cellStyle name="Note 2 10 4" xfId="1990"/>
    <cellStyle name="Note 2 11" xfId="623"/>
    <cellStyle name="Note 2 12" xfId="1082"/>
    <cellStyle name="Note 2 13" xfId="1554"/>
    <cellStyle name="Note 2 2" xfId="71"/>
    <cellStyle name="Note 2 2 10" xfId="1555"/>
    <cellStyle name="Note 2 2 2" xfId="143"/>
    <cellStyle name="Note 2 2 2 2" xfId="265"/>
    <cellStyle name="Note 2 2 2 2 2" xfId="441"/>
    <cellStyle name="Note 2 2 2 2 2 2" xfId="999"/>
    <cellStyle name="Note 2 2 2 2 2 2 2" xfId="2302"/>
    <cellStyle name="Note 2 2 2 2 2 3" xfId="1466"/>
    <cellStyle name="Note 2 2 2 2 2 4" xfId="1945"/>
    <cellStyle name="Note 2 2 2 2 3" xfId="773"/>
    <cellStyle name="Note 2 2 2 2 3 2" xfId="2129"/>
    <cellStyle name="Note 2 2 2 2 4" xfId="1238"/>
    <cellStyle name="Note 2 2 2 2 5" xfId="1716"/>
    <cellStyle name="Note 2 2 2 3" xfId="440"/>
    <cellStyle name="Note 2 2 2 3 2" xfId="730"/>
    <cellStyle name="Note 2 2 2 3 2 2" xfId="2301"/>
    <cellStyle name="Note 2 2 2 3 3" xfId="1195"/>
    <cellStyle name="Note 2 2 2 3 4" xfId="1668"/>
    <cellStyle name="Note 2 2 2 4" xfId="543"/>
    <cellStyle name="Note 2 2 2 4 2" xfId="922"/>
    <cellStyle name="Note 2 2 2 4 3" xfId="1389"/>
    <cellStyle name="Note 2 2 2 4 4" xfId="1868"/>
    <cellStyle name="Note 2 2 2 5" xfId="660"/>
    <cellStyle name="Note 2 2 2 5 2" xfId="2011"/>
    <cellStyle name="Note 2 2 2 6" xfId="1121"/>
    <cellStyle name="Note 2 2 2 7" xfId="1594"/>
    <cellStyle name="Note 2 2 3" xfId="234"/>
    <cellStyle name="Note 2 2 3 2" xfId="442"/>
    <cellStyle name="Note 2 2 3 2 2" xfId="968"/>
    <cellStyle name="Note 2 2 3 2 2 2" xfId="2303"/>
    <cellStyle name="Note 2 2 3 2 3" xfId="1435"/>
    <cellStyle name="Note 2 2 3 2 4" xfId="1914"/>
    <cellStyle name="Note 2 2 3 3" xfId="696"/>
    <cellStyle name="Note 2 2 3 3 2" xfId="2098"/>
    <cellStyle name="Note 2 2 3 4" xfId="1159"/>
    <cellStyle name="Note 2 2 3 5" xfId="1632"/>
    <cellStyle name="Note 2 2 4" xfId="439"/>
    <cellStyle name="Note 2 2 4 2" xfId="817"/>
    <cellStyle name="Note 2 2 4 2 2" xfId="2300"/>
    <cellStyle name="Note 2 2 4 3" xfId="1283"/>
    <cellStyle name="Note 2 2 4 4" xfId="1762"/>
    <cellStyle name="Note 2 2 5" xfId="497"/>
    <cellStyle name="Note 2 2 5 2" xfId="854"/>
    <cellStyle name="Note 2 2 5 3" xfId="1321"/>
    <cellStyle name="Note 2 2 5 4" xfId="1800"/>
    <cellStyle name="Note 2 2 6" xfId="108"/>
    <cellStyle name="Note 2 2 6 2" xfId="891"/>
    <cellStyle name="Note 2 2 6 3" xfId="1358"/>
    <cellStyle name="Note 2 2 6 4" xfId="1837"/>
    <cellStyle name="Note 2 2 7" xfId="586"/>
    <cellStyle name="Note 2 2 7 2" xfId="1045"/>
    <cellStyle name="Note 2 2 7 3" xfId="1512"/>
    <cellStyle name="Note 2 2 7 4" xfId="1991"/>
    <cellStyle name="Note 2 2 8" xfId="624"/>
    <cellStyle name="Note 2 2 9" xfId="1083"/>
    <cellStyle name="Note 2 3" xfId="98"/>
    <cellStyle name="Note 2 3 10" xfId="1562"/>
    <cellStyle name="Note 2 3 2" xfId="190"/>
    <cellStyle name="Note 2 3 2 2" xfId="276"/>
    <cellStyle name="Note 2 3 2 2 2" xfId="445"/>
    <cellStyle name="Note 2 3 2 2 2 2" xfId="1010"/>
    <cellStyle name="Note 2 3 2 2 2 2 2" xfId="2306"/>
    <cellStyle name="Note 2 3 2 2 2 3" xfId="1477"/>
    <cellStyle name="Note 2 3 2 2 2 4" xfId="1956"/>
    <cellStyle name="Note 2 3 2 2 3" xfId="782"/>
    <cellStyle name="Note 2 3 2 2 3 2" xfId="2140"/>
    <cellStyle name="Note 2 3 2 2 4" xfId="1247"/>
    <cellStyle name="Note 2 3 2 2 5" xfId="1725"/>
    <cellStyle name="Note 2 3 2 3" xfId="444"/>
    <cellStyle name="Note 2 3 2 3 2" xfId="737"/>
    <cellStyle name="Note 2 3 2 3 2 2" xfId="2305"/>
    <cellStyle name="Note 2 3 2 3 3" xfId="1202"/>
    <cellStyle name="Note 2 3 2 3 4" xfId="1680"/>
    <cellStyle name="Note 2 3 2 4" xfId="550"/>
    <cellStyle name="Note 2 3 2 4 2" xfId="933"/>
    <cellStyle name="Note 2 3 2 4 3" xfId="1400"/>
    <cellStyle name="Note 2 3 2 4 4" xfId="1879"/>
    <cellStyle name="Note 2 3 2 5" xfId="666"/>
    <cellStyle name="Note 2 3 2 5 2" xfId="2014"/>
    <cellStyle name="Note 2 3 2 6" xfId="1127"/>
    <cellStyle name="Note 2 3 2 7" xfId="1600"/>
    <cellStyle name="Note 2 3 3" xfId="250"/>
    <cellStyle name="Note 2 3 3 2" xfId="446"/>
    <cellStyle name="Note 2 3 3 2 2" xfId="984"/>
    <cellStyle name="Note 2 3 3 2 2 2" xfId="2307"/>
    <cellStyle name="Note 2 3 3 2 3" xfId="1451"/>
    <cellStyle name="Note 2 3 3 2 4" xfId="1930"/>
    <cellStyle name="Note 2 3 3 3" xfId="700"/>
    <cellStyle name="Note 2 3 3 3 2" xfId="2114"/>
    <cellStyle name="Note 2 3 3 4" xfId="1165"/>
    <cellStyle name="Note 2 3 3 5" xfId="1638"/>
    <cellStyle name="Note 2 3 4" xfId="443"/>
    <cellStyle name="Note 2 3 4 2" xfId="823"/>
    <cellStyle name="Note 2 3 4 2 2" xfId="2304"/>
    <cellStyle name="Note 2 3 4 3" xfId="1289"/>
    <cellStyle name="Note 2 3 4 4" xfId="1768"/>
    <cellStyle name="Note 2 3 5" xfId="487"/>
    <cellStyle name="Note 2 3 5 2" xfId="860"/>
    <cellStyle name="Note 2 3 5 3" xfId="1327"/>
    <cellStyle name="Note 2 3 5 4" xfId="1806"/>
    <cellStyle name="Note 2 3 6" xfId="528"/>
    <cellStyle name="Note 2 3 6 2" xfId="907"/>
    <cellStyle name="Note 2 3 6 3" xfId="1374"/>
    <cellStyle name="Note 2 3 6 4" xfId="1853"/>
    <cellStyle name="Note 2 3 7" xfId="592"/>
    <cellStyle name="Note 2 3 7 2" xfId="1051"/>
    <cellStyle name="Note 2 3 7 3" xfId="1518"/>
    <cellStyle name="Note 2 3 7 4" xfId="1997"/>
    <cellStyle name="Note 2 3 8" xfId="630"/>
    <cellStyle name="Note 2 3 9" xfId="1089"/>
    <cellStyle name="Note 2 4" xfId="97"/>
    <cellStyle name="Note 2 5" xfId="182"/>
    <cellStyle name="Note 2 5 2" xfId="110"/>
    <cellStyle name="Note 2 5 3" xfId="455"/>
    <cellStyle name="Note 2 5 3 2" xfId="2318"/>
    <cellStyle name="Note 2 5 4" xfId="1120"/>
    <cellStyle name="Note 2 5 5" xfId="1593"/>
    <cellStyle name="Note 2 6" xfId="219"/>
    <cellStyle name="Note 2 6 2" xfId="447"/>
    <cellStyle name="Note 2 6 2 2" xfId="953"/>
    <cellStyle name="Note 2 6 2 2 2" xfId="2308"/>
    <cellStyle name="Note 2 6 2 3" xfId="1420"/>
    <cellStyle name="Note 2 6 2 4" xfId="1899"/>
    <cellStyle name="Note 2 6 3" xfId="695"/>
    <cellStyle name="Note 2 6 3 2" xfId="2083"/>
    <cellStyle name="Note 2 6 4" xfId="1158"/>
    <cellStyle name="Note 2 6 5" xfId="1631"/>
    <cellStyle name="Note 2 7" xfId="438"/>
    <cellStyle name="Note 2 7 2" xfId="816"/>
    <cellStyle name="Note 2 7 2 2" xfId="2299"/>
    <cellStyle name="Note 2 7 3" xfId="1282"/>
    <cellStyle name="Note 2 7 4" xfId="1761"/>
    <cellStyle name="Note 2 8" xfId="465"/>
    <cellStyle name="Note 2 8 2" xfId="853"/>
    <cellStyle name="Note 2 8 3" xfId="1320"/>
    <cellStyle name="Note 2 8 4" xfId="1799"/>
    <cellStyle name="Note 2 9" xfId="144"/>
    <cellStyle name="Note 2 9 2" xfId="876"/>
    <cellStyle name="Note 2 9 3" xfId="1343"/>
    <cellStyle name="Note 2 9 4" xfId="1822"/>
    <cellStyle name="Note 3" xfId="72"/>
    <cellStyle name="Note 3 10" xfId="1084"/>
    <cellStyle name="Note 3 11" xfId="1556"/>
    <cellStyle name="Note 3 2" xfId="100"/>
    <cellStyle name="Note 3 2 10" xfId="1563"/>
    <cellStyle name="Note 3 2 2" xfId="192"/>
    <cellStyle name="Note 3 2 2 2" xfId="279"/>
    <cellStyle name="Note 3 2 2 2 2" xfId="450"/>
    <cellStyle name="Note 3 2 2 2 2 2" xfId="1013"/>
    <cellStyle name="Note 3 2 2 2 2 2 2" xfId="2311"/>
    <cellStyle name="Note 3 2 2 2 2 3" xfId="1480"/>
    <cellStyle name="Note 3 2 2 2 2 4" xfId="1959"/>
    <cellStyle name="Note 3 2 2 2 3" xfId="785"/>
    <cellStyle name="Note 3 2 2 2 3 2" xfId="2142"/>
    <cellStyle name="Note 3 2 2 2 4" xfId="1250"/>
    <cellStyle name="Note 3 2 2 2 5" xfId="1728"/>
    <cellStyle name="Note 3 2 2 3" xfId="449"/>
    <cellStyle name="Note 3 2 2 3 2" xfId="739"/>
    <cellStyle name="Note 3 2 2 3 2 2" xfId="2310"/>
    <cellStyle name="Note 3 2 2 3 3" xfId="1204"/>
    <cellStyle name="Note 3 2 2 3 4" xfId="1682"/>
    <cellStyle name="Note 3 2 2 4" xfId="553"/>
    <cellStyle name="Note 3 2 2 4 2" xfId="936"/>
    <cellStyle name="Note 3 2 2 4 3" xfId="1403"/>
    <cellStyle name="Note 3 2 2 4 4" xfId="1882"/>
    <cellStyle name="Note 3 2 2 5" xfId="667"/>
    <cellStyle name="Note 3 2 2 5 2" xfId="2030"/>
    <cellStyle name="Note 3 2 2 6" xfId="1128"/>
    <cellStyle name="Note 3 2 2 7" xfId="1601"/>
    <cellStyle name="Note 3 2 3" xfId="271"/>
    <cellStyle name="Note 3 2 3 2" xfId="451"/>
    <cellStyle name="Note 3 2 3 2 2" xfId="1005"/>
    <cellStyle name="Note 3 2 3 2 2 2" xfId="2312"/>
    <cellStyle name="Note 3 2 3 2 3" xfId="1472"/>
    <cellStyle name="Note 3 2 3 2 4" xfId="1951"/>
    <cellStyle name="Note 3 2 3 3" xfId="701"/>
    <cellStyle name="Note 3 2 3 3 2" xfId="2135"/>
    <cellStyle name="Note 3 2 3 4" xfId="1166"/>
    <cellStyle name="Note 3 2 3 5" xfId="1639"/>
    <cellStyle name="Note 3 2 4" xfId="448"/>
    <cellStyle name="Note 3 2 4 2" xfId="824"/>
    <cellStyle name="Note 3 2 4 2 2" xfId="2309"/>
    <cellStyle name="Note 3 2 4 3" xfId="1290"/>
    <cellStyle name="Note 3 2 4 4" xfId="1769"/>
    <cellStyle name="Note 3 2 5" xfId="478"/>
    <cellStyle name="Note 3 2 5 2" xfId="861"/>
    <cellStyle name="Note 3 2 5 3" xfId="1328"/>
    <cellStyle name="Note 3 2 5 4" xfId="1807"/>
    <cellStyle name="Note 3 2 6" xfId="548"/>
    <cellStyle name="Note 3 2 6 2" xfId="928"/>
    <cellStyle name="Note 3 2 6 3" xfId="1395"/>
    <cellStyle name="Note 3 2 6 4" xfId="1874"/>
    <cellStyle name="Note 3 2 7" xfId="593"/>
    <cellStyle name="Note 3 2 7 2" xfId="1052"/>
    <cellStyle name="Note 3 2 7 3" xfId="1519"/>
    <cellStyle name="Note 3 2 7 4" xfId="1998"/>
    <cellStyle name="Note 3 2 8" xfId="631"/>
    <cellStyle name="Note 3 2 9" xfId="1090"/>
    <cellStyle name="Note 3 3" xfId="99"/>
    <cellStyle name="Note 3 4" xfId="512"/>
    <cellStyle name="Note 3 4 2" xfId="508"/>
    <cellStyle name="Note 3 4 3" xfId="661"/>
    <cellStyle name="Note 3 4 3 2" xfId="2319"/>
    <cellStyle name="Note 3 4 4" xfId="1122"/>
    <cellStyle name="Note 3 4 5" xfId="1595"/>
    <cellStyle name="Note 3 5" xfId="104"/>
    <cellStyle name="Note 3 5 2" xfId="697"/>
    <cellStyle name="Note 3 5 3" xfId="1160"/>
    <cellStyle name="Note 3 5 4" xfId="1633"/>
    <cellStyle name="Note 3 6" xfId="504"/>
    <cellStyle name="Note 3 6 2" xfId="818"/>
    <cellStyle name="Note 3 6 3" xfId="1284"/>
    <cellStyle name="Note 3 6 4" xfId="1763"/>
    <cellStyle name="Note 3 7" xfId="498"/>
    <cellStyle name="Note 3 7 2" xfId="855"/>
    <cellStyle name="Note 3 7 3" xfId="1322"/>
    <cellStyle name="Note 3 7 4" xfId="1801"/>
    <cellStyle name="Note 3 8" xfId="587"/>
    <cellStyle name="Note 3 8 2" xfId="1046"/>
    <cellStyle name="Note 3 8 3" xfId="1513"/>
    <cellStyle name="Note 3 8 4" xfId="1992"/>
    <cellStyle name="Note 3 9" xfId="625"/>
    <cellStyle name="Note 4" xfId="101"/>
    <cellStyle name="Note 5" xfId="159"/>
    <cellStyle name="Note 5 2" xfId="511"/>
    <cellStyle name="Note 5 3" xfId="514"/>
    <cellStyle name="Note 5 3 2" xfId="2320"/>
    <cellStyle name="Note 5 4" xfId="1091"/>
    <cellStyle name="Note 5 5" xfId="1564"/>
    <cellStyle name="Note 6" xfId="177"/>
    <cellStyle name="Note 6 2" xfId="461"/>
    <cellStyle name="Note 6 3" xfId="476"/>
    <cellStyle name="Note 6 3 2" xfId="2321"/>
    <cellStyle name="Note 6 4" xfId="1129"/>
    <cellStyle name="Note 6 5" xfId="1602"/>
    <cellStyle name="Note 7" xfId="283"/>
    <cellStyle name="Note 7 2" xfId="702"/>
    <cellStyle name="Note 7 2 2" xfId="2145"/>
    <cellStyle name="Note 7 3" xfId="1167"/>
    <cellStyle name="Note 7 4" xfId="1640"/>
    <cellStyle name="Note 8" xfId="114"/>
    <cellStyle name="Note 8 2" xfId="825"/>
    <cellStyle name="Note 8 3" xfId="1291"/>
    <cellStyle name="Note 8 4" xfId="1770"/>
    <cellStyle name="Note 9" xfId="494"/>
    <cellStyle name="Note 9 2" xfId="862"/>
    <cellStyle name="Note 9 3" xfId="1329"/>
    <cellStyle name="Note 9 4" xfId="1808"/>
    <cellStyle name="Output" xfId="10" builtinId="21" customBuiltin="1"/>
    <cellStyle name="Percent 2" xfId="73"/>
    <cellStyle name="Percent 3" xfId="153"/>
    <cellStyle name="Percent 4" xfId="160"/>
    <cellStyle name="Percent 5" xfId="2322"/>
    <cellStyle name="Title" xfId="1" builtinId="15" customBuiltin="1"/>
    <cellStyle name="Title 2" xfId="2323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/>
  <cols>
    <col min="1" max="1" width="6.140625" bestFit="1" customWidth="1"/>
    <col min="2" max="2" width="24.42578125" bestFit="1" customWidth="1"/>
    <col min="3" max="3" width="11.85546875" bestFit="1" customWidth="1"/>
    <col min="4" max="4" width="15.7109375" style="1" customWidth="1"/>
    <col min="5" max="5" width="13.42578125" style="1" bestFit="1" customWidth="1"/>
    <col min="6" max="6" width="10.7109375" style="1" customWidth="1"/>
    <col min="7" max="7" width="13.42578125" style="1" bestFit="1" customWidth="1"/>
    <col min="8" max="8" width="13.42578125" bestFit="1" customWidth="1"/>
  </cols>
  <sheetData>
    <row r="1" spans="1:9" ht="15.75">
      <c r="A1" s="5"/>
      <c r="B1" s="12">
        <v>42145</v>
      </c>
      <c r="C1" s="5"/>
      <c r="D1" s="22" t="s">
        <v>686</v>
      </c>
      <c r="E1" s="22"/>
      <c r="F1" s="22"/>
      <c r="G1" s="22"/>
      <c r="H1" s="22"/>
      <c r="I1" s="22"/>
    </row>
    <row r="2" spans="1:9" s="4" customFormat="1" ht="15.75">
      <c r="B2" s="16"/>
      <c r="D2" s="22" t="s">
        <v>688</v>
      </c>
      <c r="E2" s="22"/>
      <c r="F2" s="22"/>
      <c r="G2" s="22"/>
      <c r="H2" s="22"/>
      <c r="I2" s="22"/>
    </row>
    <row r="3" spans="1:9" s="4" customFormat="1">
      <c r="B3" s="16"/>
      <c r="D3" s="17"/>
      <c r="E3" s="17"/>
      <c r="F3" s="17"/>
      <c r="G3" s="17"/>
      <c r="H3" s="17"/>
    </row>
    <row r="4" spans="1:9">
      <c r="A4" s="5"/>
      <c r="B4" s="8"/>
      <c r="C4" s="5"/>
      <c r="D4" s="17" t="s">
        <v>687</v>
      </c>
      <c r="E4" s="17" t="s">
        <v>687</v>
      </c>
      <c r="F4" s="17" t="s">
        <v>687</v>
      </c>
      <c r="G4" s="17" t="s">
        <v>687</v>
      </c>
      <c r="H4" s="17" t="s">
        <v>687</v>
      </c>
      <c r="I4" s="17" t="s">
        <v>687</v>
      </c>
    </row>
    <row r="5" spans="1:9" ht="39.75" thickBot="1">
      <c r="A5" s="9" t="s">
        <v>0</v>
      </c>
      <c r="B5" s="11" t="s">
        <v>1</v>
      </c>
      <c r="C5" s="11" t="s">
        <v>2</v>
      </c>
      <c r="D5" s="3" t="s">
        <v>681</v>
      </c>
      <c r="E5" s="14" t="s">
        <v>682</v>
      </c>
      <c r="F5" s="14" t="s">
        <v>683</v>
      </c>
      <c r="G5" s="14" t="s">
        <v>684</v>
      </c>
      <c r="H5" s="3" t="s">
        <v>3</v>
      </c>
      <c r="I5" s="15" t="s">
        <v>685</v>
      </c>
    </row>
    <row r="6" spans="1:9">
      <c r="A6" s="7" t="s">
        <v>4</v>
      </c>
      <c r="B6" s="10" t="s">
        <v>5</v>
      </c>
      <c r="C6" s="10" t="s">
        <v>6</v>
      </c>
      <c r="D6" s="21">
        <v>535.5</v>
      </c>
      <c r="E6" s="23">
        <v>35816823</v>
      </c>
      <c r="F6" s="2">
        <f>E6/D6</f>
        <v>66884.823529411762</v>
      </c>
      <c r="G6" s="25">
        <v>32320455</v>
      </c>
      <c r="H6" s="25">
        <v>35816823</v>
      </c>
      <c r="I6" s="2">
        <f>H6/D6</f>
        <v>66884.823529411762</v>
      </c>
    </row>
    <row r="7" spans="1:9">
      <c r="A7" s="7" t="s">
        <v>7</v>
      </c>
      <c r="B7" s="10" t="s">
        <v>8</v>
      </c>
      <c r="C7" s="10" t="s">
        <v>9</v>
      </c>
      <c r="D7" s="21">
        <v>642.79999999999995</v>
      </c>
      <c r="E7" s="23">
        <v>44868032</v>
      </c>
      <c r="F7" s="2">
        <f t="shared" ref="F7:F70" si="0">E7/D7</f>
        <v>69800.920970752966</v>
      </c>
      <c r="G7" s="25">
        <v>42130048</v>
      </c>
      <c r="H7" s="25">
        <v>44344407</v>
      </c>
      <c r="I7" s="2">
        <f t="shared" ref="I7:I70" si="1">H7/D7</f>
        <v>68986.3207840697</v>
      </c>
    </row>
    <row r="8" spans="1:9">
      <c r="A8" s="7" t="s">
        <v>10</v>
      </c>
      <c r="B8" s="10" t="s">
        <v>11</v>
      </c>
      <c r="C8" s="10" t="s">
        <v>12</v>
      </c>
      <c r="D8" s="21">
        <v>137</v>
      </c>
      <c r="E8" s="23">
        <v>44254222</v>
      </c>
      <c r="F8" s="2">
        <f t="shared" si="0"/>
        <v>323023.51824817515</v>
      </c>
      <c r="G8" s="25">
        <v>43025491</v>
      </c>
      <c r="H8" s="25">
        <v>44130059</v>
      </c>
      <c r="I8" s="2">
        <f t="shared" si="1"/>
        <v>322117.2189781022</v>
      </c>
    </row>
    <row r="9" spans="1:9">
      <c r="A9" s="7" t="s">
        <v>13</v>
      </c>
      <c r="B9" s="10" t="s">
        <v>14</v>
      </c>
      <c r="C9" s="10" t="s">
        <v>15</v>
      </c>
      <c r="D9" s="21">
        <v>323.5</v>
      </c>
      <c r="E9" s="23">
        <v>29348862</v>
      </c>
      <c r="F9" s="2">
        <f t="shared" si="0"/>
        <v>90722.911901081912</v>
      </c>
      <c r="G9" s="25">
        <v>26990658</v>
      </c>
      <c r="H9" s="25">
        <v>27615820</v>
      </c>
      <c r="I9" s="2">
        <f t="shared" si="1"/>
        <v>85365.749613601234</v>
      </c>
    </row>
    <row r="10" spans="1:9">
      <c r="A10" s="7" t="s">
        <v>16</v>
      </c>
      <c r="B10" s="10" t="s">
        <v>17</v>
      </c>
      <c r="C10" s="10" t="s">
        <v>18</v>
      </c>
      <c r="D10" s="21">
        <v>118</v>
      </c>
      <c r="E10" s="23">
        <v>50518948</v>
      </c>
      <c r="F10" s="2">
        <f t="shared" si="0"/>
        <v>428126.67796610168</v>
      </c>
      <c r="G10" s="25">
        <v>49042599</v>
      </c>
      <c r="H10" s="25">
        <v>50332266</v>
      </c>
      <c r="I10" s="2">
        <f t="shared" si="1"/>
        <v>426544.62711864407</v>
      </c>
    </row>
    <row r="11" spans="1:9">
      <c r="A11" s="7" t="s">
        <v>19</v>
      </c>
      <c r="B11" s="10" t="s">
        <v>20</v>
      </c>
      <c r="C11" s="10" t="s">
        <v>21</v>
      </c>
      <c r="D11" s="21">
        <v>279.5</v>
      </c>
      <c r="E11" s="23">
        <v>34509513</v>
      </c>
      <c r="F11" s="2">
        <f t="shared" si="0"/>
        <v>123468.74060822898</v>
      </c>
      <c r="G11" s="25">
        <v>31610255</v>
      </c>
      <c r="H11" s="25">
        <v>34509513</v>
      </c>
      <c r="I11" s="2">
        <f t="shared" si="1"/>
        <v>123468.74060822898</v>
      </c>
    </row>
    <row r="12" spans="1:9">
      <c r="A12" s="7" t="s">
        <v>22</v>
      </c>
      <c r="B12" s="10" t="s">
        <v>23</v>
      </c>
      <c r="C12" s="10" t="s">
        <v>24</v>
      </c>
      <c r="D12" s="21">
        <v>344</v>
      </c>
      <c r="E12" s="23">
        <v>30265869</v>
      </c>
      <c r="F12" s="2">
        <f t="shared" si="0"/>
        <v>87982.17732558139</v>
      </c>
      <c r="G12" s="25">
        <v>27623592</v>
      </c>
      <c r="H12" s="25">
        <v>30265869</v>
      </c>
      <c r="I12" s="2">
        <f t="shared" si="1"/>
        <v>87982.17732558139</v>
      </c>
    </row>
    <row r="13" spans="1:9">
      <c r="A13" s="7" t="s">
        <v>25</v>
      </c>
      <c r="B13" s="10" t="s">
        <v>26</v>
      </c>
      <c r="C13" s="10" t="s">
        <v>27</v>
      </c>
      <c r="D13" s="21">
        <v>470.3</v>
      </c>
      <c r="E13" s="23">
        <v>41807065</v>
      </c>
      <c r="F13" s="2">
        <f t="shared" si="0"/>
        <v>88894.460982351695</v>
      </c>
      <c r="G13" s="25">
        <v>37982050</v>
      </c>
      <c r="H13" s="25">
        <v>41540540</v>
      </c>
      <c r="I13" s="2">
        <f t="shared" si="1"/>
        <v>88327.748245800554</v>
      </c>
    </row>
    <row r="14" spans="1:9">
      <c r="A14" s="7" t="s">
        <v>28</v>
      </c>
      <c r="B14" s="10" t="s">
        <v>29</v>
      </c>
      <c r="C14" s="10" t="s">
        <v>30</v>
      </c>
      <c r="D14" s="21">
        <v>218</v>
      </c>
      <c r="E14" s="23">
        <v>17281144</v>
      </c>
      <c r="F14" s="2">
        <f t="shared" si="0"/>
        <v>79271.302752293574</v>
      </c>
      <c r="G14" s="25">
        <v>15678821</v>
      </c>
      <c r="H14" s="25">
        <v>17281144</v>
      </c>
      <c r="I14" s="2">
        <f t="shared" si="1"/>
        <v>79271.302752293574</v>
      </c>
    </row>
    <row r="15" spans="1:9">
      <c r="A15" s="7" t="s">
        <v>31</v>
      </c>
      <c r="B15" s="10" t="s">
        <v>32</v>
      </c>
      <c r="C15" s="10" t="s">
        <v>33</v>
      </c>
      <c r="D15" s="21">
        <v>319</v>
      </c>
      <c r="E15" s="23">
        <v>53438342</v>
      </c>
      <c r="F15" s="2">
        <f t="shared" si="0"/>
        <v>167518.31347962382</v>
      </c>
      <c r="G15" s="25">
        <v>51141339</v>
      </c>
      <c r="H15" s="25">
        <v>52028782</v>
      </c>
      <c r="I15" s="2">
        <f t="shared" si="1"/>
        <v>163099.63009404388</v>
      </c>
    </row>
    <row r="16" spans="1:9">
      <c r="A16" s="7" t="s">
        <v>34</v>
      </c>
      <c r="B16" s="10" t="s">
        <v>35</v>
      </c>
      <c r="C16" s="10" t="s">
        <v>36</v>
      </c>
      <c r="D16" s="21">
        <v>494.2</v>
      </c>
      <c r="E16" s="23">
        <v>104717928</v>
      </c>
      <c r="F16" s="2">
        <f t="shared" si="0"/>
        <v>211893.82436260625</v>
      </c>
      <c r="G16" s="25">
        <v>100751852</v>
      </c>
      <c r="H16" s="25">
        <v>104439111</v>
      </c>
      <c r="I16" s="2">
        <f t="shared" si="1"/>
        <v>211329.64589235128</v>
      </c>
    </row>
    <row r="17" spans="1:9">
      <c r="A17" s="7" t="s">
        <v>37</v>
      </c>
      <c r="B17" s="10" t="s">
        <v>38</v>
      </c>
      <c r="C17" s="10" t="s">
        <v>39</v>
      </c>
      <c r="D17" s="21">
        <v>1085.9000000000001</v>
      </c>
      <c r="E17" s="23">
        <v>86678217</v>
      </c>
      <c r="F17" s="2">
        <f t="shared" si="0"/>
        <v>79821.546182889768</v>
      </c>
      <c r="G17" s="25">
        <v>80969136</v>
      </c>
      <c r="H17" s="25">
        <v>86183085</v>
      </c>
      <c r="I17" s="2">
        <f t="shared" si="1"/>
        <v>79365.581545261986</v>
      </c>
    </row>
    <row r="18" spans="1:9">
      <c r="A18" s="7" t="s">
        <v>40</v>
      </c>
      <c r="B18" s="10" t="s">
        <v>41</v>
      </c>
      <c r="C18" s="10" t="s">
        <v>33</v>
      </c>
      <c r="D18" s="21">
        <v>644.6</v>
      </c>
      <c r="E18" s="23">
        <v>35645875</v>
      </c>
      <c r="F18" s="2">
        <f t="shared" si="0"/>
        <v>55299.216568414522</v>
      </c>
      <c r="G18" s="25">
        <v>32617030</v>
      </c>
      <c r="H18" s="25">
        <v>32283908</v>
      </c>
      <c r="I18" s="2">
        <f t="shared" si="1"/>
        <v>50083.630158237662</v>
      </c>
    </row>
    <row r="19" spans="1:9">
      <c r="A19" s="7" t="s">
        <v>42</v>
      </c>
      <c r="B19" s="10" t="s">
        <v>43</v>
      </c>
      <c r="C19" s="10" t="s">
        <v>39</v>
      </c>
      <c r="D19" s="21">
        <v>545.9</v>
      </c>
      <c r="E19" s="23">
        <v>65029016</v>
      </c>
      <c r="F19" s="2">
        <f t="shared" si="0"/>
        <v>119122.57922696465</v>
      </c>
      <c r="G19" s="25">
        <v>61388549</v>
      </c>
      <c r="H19" s="25">
        <v>63723290</v>
      </c>
      <c r="I19" s="2">
        <f t="shared" si="1"/>
        <v>116730.70159369848</v>
      </c>
    </row>
    <row r="20" spans="1:9">
      <c r="A20" s="7" t="s">
        <v>44</v>
      </c>
      <c r="B20" s="10" t="s">
        <v>45</v>
      </c>
      <c r="C20" s="10" t="s">
        <v>46</v>
      </c>
      <c r="D20" s="21">
        <v>244.4</v>
      </c>
      <c r="E20" s="23">
        <v>31866769</v>
      </c>
      <c r="F20" s="2">
        <f t="shared" si="0"/>
        <v>130387.76186579377</v>
      </c>
      <c r="G20" s="25">
        <v>30513563</v>
      </c>
      <c r="H20" s="25">
        <v>31866769</v>
      </c>
      <c r="I20" s="2">
        <f t="shared" si="1"/>
        <v>130387.76186579377</v>
      </c>
    </row>
    <row r="21" spans="1:9">
      <c r="A21" s="7" t="s">
        <v>47</v>
      </c>
      <c r="B21" s="10" t="s">
        <v>48</v>
      </c>
      <c r="C21" s="10" t="s">
        <v>49</v>
      </c>
      <c r="D21" s="21">
        <v>3969.6</v>
      </c>
      <c r="E21" s="23">
        <v>118924008</v>
      </c>
      <c r="F21" s="2">
        <f t="shared" si="0"/>
        <v>29958.688029020555</v>
      </c>
      <c r="G21" s="25">
        <v>104532849</v>
      </c>
      <c r="H21" s="25">
        <v>117368581</v>
      </c>
      <c r="I21" s="2">
        <f t="shared" si="1"/>
        <v>29566.853335348649</v>
      </c>
    </row>
    <row r="22" spans="1:9">
      <c r="A22" s="7" t="s">
        <v>50</v>
      </c>
      <c r="B22" s="10" t="s">
        <v>51</v>
      </c>
      <c r="C22" s="10" t="s">
        <v>49</v>
      </c>
      <c r="D22" s="21">
        <v>1897</v>
      </c>
      <c r="E22" s="23">
        <v>171074669</v>
      </c>
      <c r="F22" s="2">
        <f t="shared" si="0"/>
        <v>90181.691618344761</v>
      </c>
      <c r="G22" s="25">
        <v>162250176</v>
      </c>
      <c r="H22" s="25">
        <v>159195388</v>
      </c>
      <c r="I22" s="2">
        <f t="shared" si="1"/>
        <v>83919.550869794417</v>
      </c>
    </row>
    <row r="23" spans="1:9">
      <c r="A23" s="7" t="s">
        <v>52</v>
      </c>
      <c r="B23" s="10" t="s">
        <v>53</v>
      </c>
      <c r="C23" s="10" t="s">
        <v>49</v>
      </c>
      <c r="D23" s="21">
        <v>2526.1</v>
      </c>
      <c r="E23" s="23">
        <v>161943668</v>
      </c>
      <c r="F23" s="2">
        <f t="shared" si="0"/>
        <v>64108.177823522426</v>
      </c>
      <c r="G23" s="25">
        <v>150980988</v>
      </c>
      <c r="H23" s="25">
        <v>156974306</v>
      </c>
      <c r="I23" s="2">
        <f t="shared" si="1"/>
        <v>62140.970666244408</v>
      </c>
    </row>
    <row r="24" spans="1:9">
      <c r="A24" s="7" t="s">
        <v>54</v>
      </c>
      <c r="B24" s="10" t="s">
        <v>55</v>
      </c>
      <c r="C24" s="10" t="s">
        <v>56</v>
      </c>
      <c r="D24" s="21">
        <v>507.8</v>
      </c>
      <c r="E24" s="23">
        <v>34531256</v>
      </c>
      <c r="F24" s="2">
        <f t="shared" si="0"/>
        <v>68001.685703032694</v>
      </c>
      <c r="G24" s="25">
        <v>30892920</v>
      </c>
      <c r="H24" s="25">
        <v>34531256</v>
      </c>
      <c r="I24" s="2">
        <f t="shared" si="1"/>
        <v>68001.685703032694</v>
      </c>
    </row>
    <row r="25" spans="1:9">
      <c r="A25" s="7" t="s">
        <v>57</v>
      </c>
      <c r="B25" s="10" t="s">
        <v>58</v>
      </c>
      <c r="C25" s="10" t="s">
        <v>56</v>
      </c>
      <c r="D25" s="21">
        <v>490.9</v>
      </c>
      <c r="E25" s="23">
        <v>43703559</v>
      </c>
      <c r="F25" s="2">
        <f t="shared" si="0"/>
        <v>89027.416989203513</v>
      </c>
      <c r="G25" s="25">
        <v>40609831</v>
      </c>
      <c r="H25" s="25">
        <v>43703559</v>
      </c>
      <c r="I25" s="2">
        <f t="shared" si="1"/>
        <v>89027.416989203513</v>
      </c>
    </row>
    <row r="26" spans="1:9">
      <c r="A26" s="7" t="s">
        <v>59</v>
      </c>
      <c r="B26" s="10" t="s">
        <v>60</v>
      </c>
      <c r="C26" s="10" t="s">
        <v>61</v>
      </c>
      <c r="D26" s="21">
        <v>1738.9</v>
      </c>
      <c r="E26" s="23">
        <v>2178352</v>
      </c>
      <c r="F26" s="2">
        <f t="shared" si="0"/>
        <v>1252.718385186037</v>
      </c>
      <c r="G26" s="25">
        <v>2178352</v>
      </c>
      <c r="H26" s="25">
        <v>2178352</v>
      </c>
      <c r="I26" s="2">
        <f t="shared" si="1"/>
        <v>1252.718385186037</v>
      </c>
    </row>
    <row r="27" spans="1:9">
      <c r="A27" s="7" t="s">
        <v>62</v>
      </c>
      <c r="B27" s="10" t="s">
        <v>63</v>
      </c>
      <c r="C27" s="10" t="s">
        <v>64</v>
      </c>
      <c r="D27" s="21">
        <v>370.3</v>
      </c>
      <c r="E27" s="23">
        <v>61715863</v>
      </c>
      <c r="F27" s="2">
        <f t="shared" si="0"/>
        <v>166664.49635430731</v>
      </c>
      <c r="G27" s="25">
        <v>58571342</v>
      </c>
      <c r="H27" s="25">
        <v>61470123</v>
      </c>
      <c r="I27" s="2">
        <f t="shared" si="1"/>
        <v>166000.87226573049</v>
      </c>
    </row>
    <row r="28" spans="1:9">
      <c r="A28" s="7" t="s">
        <v>65</v>
      </c>
      <c r="B28" s="10" t="s">
        <v>66</v>
      </c>
      <c r="C28" s="10" t="s">
        <v>67</v>
      </c>
      <c r="D28" s="21">
        <v>190.7</v>
      </c>
      <c r="E28" s="23">
        <v>58399289</v>
      </c>
      <c r="F28" s="2">
        <f t="shared" si="0"/>
        <v>306236.43943366548</v>
      </c>
      <c r="G28" s="25">
        <v>57824068</v>
      </c>
      <c r="H28" s="25">
        <v>58399289</v>
      </c>
      <c r="I28" s="2">
        <f t="shared" si="1"/>
        <v>306236.43943366548</v>
      </c>
    </row>
    <row r="29" spans="1:9">
      <c r="A29" s="7" t="s">
        <v>68</v>
      </c>
      <c r="B29" s="10" t="s">
        <v>69</v>
      </c>
      <c r="C29" s="10" t="s">
        <v>67</v>
      </c>
      <c r="D29" s="21">
        <v>1058.3</v>
      </c>
      <c r="E29" s="23">
        <v>158720346</v>
      </c>
      <c r="F29" s="2">
        <f t="shared" si="0"/>
        <v>149976.70414816216</v>
      </c>
      <c r="G29" s="25">
        <v>154693156</v>
      </c>
      <c r="H29" s="25">
        <v>158720346</v>
      </c>
      <c r="I29" s="2">
        <f t="shared" si="1"/>
        <v>149976.70414816216</v>
      </c>
    </row>
    <row r="30" spans="1:9">
      <c r="A30" s="7" t="s">
        <v>70</v>
      </c>
      <c r="B30" s="10" t="s">
        <v>71</v>
      </c>
      <c r="C30" s="10" t="s">
        <v>72</v>
      </c>
      <c r="D30" s="21">
        <v>689.1</v>
      </c>
      <c r="E30" s="23">
        <v>44751638</v>
      </c>
      <c r="F30" s="2">
        <f t="shared" si="0"/>
        <v>64942.153533594545</v>
      </c>
      <c r="G30" s="25">
        <v>40567356</v>
      </c>
      <c r="H30" s="25">
        <v>44366752</v>
      </c>
      <c r="I30" s="2">
        <f t="shared" si="1"/>
        <v>64383.619213466838</v>
      </c>
    </row>
    <row r="31" spans="1:9">
      <c r="A31" s="7" t="s">
        <v>73</v>
      </c>
      <c r="B31" s="10" t="s">
        <v>74</v>
      </c>
      <c r="C31" s="10" t="s">
        <v>72</v>
      </c>
      <c r="D31" s="21">
        <v>170</v>
      </c>
      <c r="E31" s="23">
        <v>14912499</v>
      </c>
      <c r="F31" s="2">
        <f t="shared" si="0"/>
        <v>87720.582352941172</v>
      </c>
      <c r="G31" s="25">
        <v>14045316</v>
      </c>
      <c r="H31" s="25">
        <v>14852726</v>
      </c>
      <c r="I31" s="2">
        <f t="shared" si="1"/>
        <v>87368.976470588241</v>
      </c>
    </row>
    <row r="32" spans="1:9">
      <c r="A32" s="7" t="s">
        <v>75</v>
      </c>
      <c r="B32" s="10" t="s">
        <v>76</v>
      </c>
      <c r="C32" s="10" t="s">
        <v>77</v>
      </c>
      <c r="D32" s="21">
        <v>1715.6</v>
      </c>
      <c r="E32" s="23">
        <v>221624870</v>
      </c>
      <c r="F32" s="2">
        <f t="shared" si="0"/>
        <v>129182.13453019352</v>
      </c>
      <c r="G32" s="25">
        <v>215724808</v>
      </c>
      <c r="H32" s="25">
        <v>221624870</v>
      </c>
      <c r="I32" s="2">
        <f t="shared" si="1"/>
        <v>129182.13453019352</v>
      </c>
    </row>
    <row r="33" spans="1:9">
      <c r="A33" s="7" t="s">
        <v>78</v>
      </c>
      <c r="B33" s="10" t="s">
        <v>79</v>
      </c>
      <c r="C33" s="10" t="s">
        <v>80</v>
      </c>
      <c r="D33" s="21">
        <v>642.1</v>
      </c>
      <c r="E33" s="23">
        <v>115965636</v>
      </c>
      <c r="F33" s="2">
        <f t="shared" si="0"/>
        <v>180603.70035819965</v>
      </c>
      <c r="G33" s="25">
        <v>113569428</v>
      </c>
      <c r="H33" s="25">
        <v>115921511</v>
      </c>
      <c r="I33" s="2">
        <f t="shared" si="1"/>
        <v>180534.98053262732</v>
      </c>
    </row>
    <row r="34" spans="1:9">
      <c r="A34" s="7" t="s">
        <v>81</v>
      </c>
      <c r="B34" s="10" t="s">
        <v>82</v>
      </c>
      <c r="C34" s="10" t="s">
        <v>80</v>
      </c>
      <c r="D34" s="21">
        <v>197</v>
      </c>
      <c r="E34" s="23">
        <v>45927442</v>
      </c>
      <c r="F34" s="2">
        <f t="shared" si="0"/>
        <v>233134.2233502538</v>
      </c>
      <c r="G34" s="25">
        <v>45130876</v>
      </c>
      <c r="H34" s="25">
        <v>45927442</v>
      </c>
      <c r="I34" s="2">
        <f t="shared" si="1"/>
        <v>233134.2233502538</v>
      </c>
    </row>
    <row r="35" spans="1:9">
      <c r="A35" s="7" t="s">
        <v>83</v>
      </c>
      <c r="B35" s="10" t="s">
        <v>84</v>
      </c>
      <c r="C35" s="10" t="s">
        <v>85</v>
      </c>
      <c r="D35" s="21">
        <v>184.6</v>
      </c>
      <c r="E35" s="23">
        <v>50096933</v>
      </c>
      <c r="F35" s="2">
        <f t="shared" si="0"/>
        <v>271381.00216684723</v>
      </c>
      <c r="G35" s="25">
        <v>49416346</v>
      </c>
      <c r="H35" s="25">
        <v>50096933</v>
      </c>
      <c r="I35" s="2">
        <f t="shared" si="1"/>
        <v>271381.00216684723</v>
      </c>
    </row>
    <row r="36" spans="1:9">
      <c r="A36" s="7" t="s">
        <v>86</v>
      </c>
      <c r="B36" s="10" t="s">
        <v>87</v>
      </c>
      <c r="C36" s="10" t="s">
        <v>85</v>
      </c>
      <c r="D36" s="21">
        <v>988.1</v>
      </c>
      <c r="E36" s="23">
        <v>65592049</v>
      </c>
      <c r="F36" s="2">
        <f t="shared" si="0"/>
        <v>66381.994737374756</v>
      </c>
      <c r="G36" s="25">
        <v>63443806</v>
      </c>
      <c r="H36" s="25">
        <v>65592049</v>
      </c>
      <c r="I36" s="2">
        <f t="shared" si="1"/>
        <v>66381.994737374756</v>
      </c>
    </row>
    <row r="37" spans="1:9">
      <c r="A37" s="7" t="s">
        <v>88</v>
      </c>
      <c r="B37" s="10" t="s">
        <v>89</v>
      </c>
      <c r="C37" s="10" t="s">
        <v>90</v>
      </c>
      <c r="D37" s="21">
        <v>248.5</v>
      </c>
      <c r="E37" s="23">
        <v>21565125</v>
      </c>
      <c r="F37" s="2">
        <f t="shared" si="0"/>
        <v>86781.187122736417</v>
      </c>
      <c r="G37" s="25">
        <v>20662354</v>
      </c>
      <c r="H37" s="25">
        <v>21441595</v>
      </c>
      <c r="I37" s="2">
        <f t="shared" si="1"/>
        <v>86284.084507042251</v>
      </c>
    </row>
    <row r="38" spans="1:9">
      <c r="A38" s="7" t="s">
        <v>91</v>
      </c>
      <c r="B38" s="10" t="s">
        <v>92</v>
      </c>
      <c r="C38" s="10" t="s">
        <v>90</v>
      </c>
      <c r="D38" s="21">
        <v>194.6</v>
      </c>
      <c r="E38" s="23">
        <v>26294733</v>
      </c>
      <c r="F38" s="2">
        <f t="shared" si="0"/>
        <v>135121.95786228162</v>
      </c>
      <c r="G38" s="25">
        <v>25132318</v>
      </c>
      <c r="H38" s="25">
        <v>26189570</v>
      </c>
      <c r="I38" s="2">
        <f t="shared" si="1"/>
        <v>134581.55190133609</v>
      </c>
    </row>
    <row r="39" spans="1:9">
      <c r="A39" s="7" t="s">
        <v>93</v>
      </c>
      <c r="B39" s="10" t="s">
        <v>94</v>
      </c>
      <c r="C39" s="10" t="s">
        <v>24</v>
      </c>
      <c r="D39" s="21">
        <v>341</v>
      </c>
      <c r="E39" s="23">
        <v>35625337</v>
      </c>
      <c r="F39" s="2">
        <f t="shared" si="0"/>
        <v>104473.12903225806</v>
      </c>
      <c r="G39" s="25">
        <v>33164050</v>
      </c>
      <c r="H39" s="25">
        <v>35625337</v>
      </c>
      <c r="I39" s="2">
        <f t="shared" si="1"/>
        <v>104473.12903225806</v>
      </c>
    </row>
    <row r="40" spans="1:9">
      <c r="A40" s="7" t="s">
        <v>95</v>
      </c>
      <c r="B40" s="10" t="s">
        <v>96</v>
      </c>
      <c r="C40" s="10" t="s">
        <v>24</v>
      </c>
      <c r="D40" s="21">
        <v>314</v>
      </c>
      <c r="E40" s="23">
        <v>26810064</v>
      </c>
      <c r="F40" s="2">
        <f t="shared" si="0"/>
        <v>85382.369426751597</v>
      </c>
      <c r="G40" s="25">
        <v>24892719</v>
      </c>
      <c r="H40" s="25">
        <v>26680744</v>
      </c>
      <c r="I40" s="2">
        <f t="shared" si="1"/>
        <v>84970.522292993628</v>
      </c>
    </row>
    <row r="41" spans="1:9">
      <c r="A41" s="7" t="s">
        <v>97</v>
      </c>
      <c r="B41" s="10" t="s">
        <v>98</v>
      </c>
      <c r="C41" s="10" t="s">
        <v>99</v>
      </c>
      <c r="D41" s="21">
        <v>154.5</v>
      </c>
      <c r="E41" s="23">
        <v>15094187</v>
      </c>
      <c r="F41" s="2">
        <f t="shared" si="0"/>
        <v>97697.003236245961</v>
      </c>
      <c r="G41" s="25">
        <v>14251437</v>
      </c>
      <c r="H41" s="25">
        <v>15091249</v>
      </c>
      <c r="I41" s="2">
        <f t="shared" si="1"/>
        <v>97677.987055016187</v>
      </c>
    </row>
    <row r="42" spans="1:9">
      <c r="A42" s="7" t="s">
        <v>100</v>
      </c>
      <c r="B42" s="10" t="s">
        <v>101</v>
      </c>
      <c r="C42" s="10" t="s">
        <v>99</v>
      </c>
      <c r="D42" s="21">
        <v>396.2</v>
      </c>
      <c r="E42" s="23">
        <v>65336529</v>
      </c>
      <c r="F42" s="2">
        <f t="shared" si="0"/>
        <v>164907.94800605756</v>
      </c>
      <c r="G42" s="25">
        <v>63361601</v>
      </c>
      <c r="H42" s="25">
        <v>65291859</v>
      </c>
      <c r="I42" s="2">
        <f t="shared" si="1"/>
        <v>164795.20191822312</v>
      </c>
    </row>
    <row r="43" spans="1:9">
      <c r="A43" s="7" t="s">
        <v>102</v>
      </c>
      <c r="B43" s="10" t="s">
        <v>103</v>
      </c>
      <c r="C43" s="10" t="s">
        <v>104</v>
      </c>
      <c r="D43" s="21">
        <v>287</v>
      </c>
      <c r="E43" s="23">
        <v>55348465</v>
      </c>
      <c r="F43" s="2">
        <f t="shared" si="0"/>
        <v>192851.79442508711</v>
      </c>
      <c r="G43" s="25">
        <v>53575846</v>
      </c>
      <c r="H43" s="25">
        <v>55348465</v>
      </c>
      <c r="I43" s="2">
        <f t="shared" si="1"/>
        <v>192851.79442508711</v>
      </c>
    </row>
    <row r="44" spans="1:9">
      <c r="A44" s="7" t="s">
        <v>105</v>
      </c>
      <c r="B44" s="10" t="s">
        <v>106</v>
      </c>
      <c r="C44" s="10" t="s">
        <v>107</v>
      </c>
      <c r="D44" s="21">
        <v>21375.1</v>
      </c>
      <c r="E44" s="23">
        <v>2485440081</v>
      </c>
      <c r="F44" s="2">
        <f t="shared" si="0"/>
        <v>116277.35453869222</v>
      </c>
      <c r="G44" s="25">
        <v>2402576238</v>
      </c>
      <c r="H44" s="25">
        <v>2485440081</v>
      </c>
      <c r="I44" s="2">
        <f t="shared" si="1"/>
        <v>116277.35453869222</v>
      </c>
    </row>
    <row r="45" spans="1:9">
      <c r="A45" s="7" t="s">
        <v>108</v>
      </c>
      <c r="B45" s="10" t="s">
        <v>109</v>
      </c>
      <c r="C45" s="10" t="s">
        <v>107</v>
      </c>
      <c r="D45" s="21">
        <v>3174.8</v>
      </c>
      <c r="E45" s="23">
        <v>145382388</v>
      </c>
      <c r="F45" s="2">
        <f t="shared" si="0"/>
        <v>45792.613077989161</v>
      </c>
      <c r="G45" s="25">
        <v>135180933</v>
      </c>
      <c r="H45" s="25">
        <v>145382388</v>
      </c>
      <c r="I45" s="2">
        <f t="shared" si="1"/>
        <v>45792.613077989161</v>
      </c>
    </row>
    <row r="46" spans="1:9">
      <c r="A46" s="7" t="s">
        <v>110</v>
      </c>
      <c r="B46" s="10" t="s">
        <v>111</v>
      </c>
      <c r="C46" s="10" t="s">
        <v>107</v>
      </c>
      <c r="D46" s="21">
        <v>5359.5</v>
      </c>
      <c r="E46" s="23">
        <v>251132706</v>
      </c>
      <c r="F46" s="2">
        <f t="shared" si="0"/>
        <v>46857.487825356846</v>
      </c>
      <c r="G46" s="25">
        <v>233352714</v>
      </c>
      <c r="H46" s="25">
        <v>248331877</v>
      </c>
      <c r="I46" s="2">
        <f t="shared" si="1"/>
        <v>46334.896352271666</v>
      </c>
    </row>
    <row r="47" spans="1:9">
      <c r="A47" s="7" t="s">
        <v>112</v>
      </c>
      <c r="B47" s="10" t="s">
        <v>113</v>
      </c>
      <c r="C47" s="10" t="s">
        <v>107</v>
      </c>
      <c r="D47" s="21">
        <v>6752.1</v>
      </c>
      <c r="E47" s="23">
        <v>412028288</v>
      </c>
      <c r="F47" s="2">
        <f t="shared" si="0"/>
        <v>61022.243153981719</v>
      </c>
      <c r="G47" s="25">
        <v>388019164</v>
      </c>
      <c r="H47" s="25">
        <v>411968524</v>
      </c>
      <c r="I47" s="2">
        <f t="shared" si="1"/>
        <v>61013.391981753819</v>
      </c>
    </row>
    <row r="48" spans="1:9">
      <c r="A48" s="7" t="s">
        <v>114</v>
      </c>
      <c r="B48" s="10" t="s">
        <v>115</v>
      </c>
      <c r="C48" s="10" t="s">
        <v>107</v>
      </c>
      <c r="D48" s="21">
        <v>27601.4</v>
      </c>
      <c r="E48" s="23">
        <v>1804506472</v>
      </c>
      <c r="F48" s="2">
        <f t="shared" si="0"/>
        <v>65377.353032817169</v>
      </c>
      <c r="G48" s="25">
        <v>1703066609</v>
      </c>
      <c r="H48" s="25">
        <v>1787298923</v>
      </c>
      <c r="I48" s="2">
        <f t="shared" si="1"/>
        <v>64753.922735803251</v>
      </c>
    </row>
    <row r="49" spans="1:9">
      <c r="A49" s="7" t="s">
        <v>116</v>
      </c>
      <c r="B49" s="10" t="s">
        <v>117</v>
      </c>
      <c r="C49" s="10" t="s">
        <v>118</v>
      </c>
      <c r="D49" s="21">
        <v>1819.1</v>
      </c>
      <c r="E49" s="23">
        <v>74850080</v>
      </c>
      <c r="F49" s="2">
        <f t="shared" si="0"/>
        <v>41146.764883733718</v>
      </c>
      <c r="G49" s="25">
        <v>64191666</v>
      </c>
      <c r="H49" s="25">
        <v>74383120</v>
      </c>
      <c r="I49" s="2">
        <f t="shared" si="1"/>
        <v>40890.066516409213</v>
      </c>
    </row>
    <row r="50" spans="1:9">
      <c r="A50" s="7" t="s">
        <v>119</v>
      </c>
      <c r="B50" s="10" t="s">
        <v>120</v>
      </c>
      <c r="C50" s="10" t="s">
        <v>118</v>
      </c>
      <c r="D50" s="21">
        <v>435</v>
      </c>
      <c r="E50" s="23">
        <v>14651558</v>
      </c>
      <c r="F50" s="2">
        <f t="shared" si="0"/>
        <v>33681.742528735631</v>
      </c>
      <c r="G50" s="25">
        <v>12585678</v>
      </c>
      <c r="H50" s="25">
        <v>14651558</v>
      </c>
      <c r="I50" s="2">
        <f t="shared" si="1"/>
        <v>33681.742528735631</v>
      </c>
    </row>
    <row r="51" spans="1:9">
      <c r="A51" s="7" t="s">
        <v>121</v>
      </c>
      <c r="B51" s="10" t="s">
        <v>122</v>
      </c>
      <c r="C51" s="10" t="s">
        <v>123</v>
      </c>
      <c r="D51" s="21">
        <v>390.7</v>
      </c>
      <c r="E51" s="23">
        <v>29315220</v>
      </c>
      <c r="F51" s="2">
        <f t="shared" si="0"/>
        <v>75032.55694906578</v>
      </c>
      <c r="G51" s="25">
        <v>26413682</v>
      </c>
      <c r="H51" s="25">
        <v>28955345</v>
      </c>
      <c r="I51" s="2">
        <f t="shared" si="1"/>
        <v>74111.453800870237</v>
      </c>
    </row>
    <row r="52" spans="1:9">
      <c r="A52" s="7" t="s">
        <v>124</v>
      </c>
      <c r="B52" s="10" t="s">
        <v>125</v>
      </c>
      <c r="C52" s="10" t="s">
        <v>126</v>
      </c>
      <c r="D52" s="21">
        <v>605.79999999999995</v>
      </c>
      <c r="E52" s="23">
        <v>35277235</v>
      </c>
      <c r="F52" s="2">
        <f t="shared" si="0"/>
        <v>58232.477715417634</v>
      </c>
      <c r="G52" s="25">
        <v>32111497</v>
      </c>
      <c r="H52" s="25">
        <v>35156973</v>
      </c>
      <c r="I52" s="2">
        <f t="shared" si="1"/>
        <v>58033.960052822717</v>
      </c>
    </row>
    <row r="53" spans="1:9">
      <c r="A53" s="7" t="s">
        <v>127</v>
      </c>
      <c r="B53" s="10" t="s">
        <v>128</v>
      </c>
      <c r="C53" s="10" t="s">
        <v>126</v>
      </c>
      <c r="D53" s="21">
        <v>604.4</v>
      </c>
      <c r="E53" s="23">
        <v>29957599</v>
      </c>
      <c r="F53" s="2">
        <f t="shared" si="0"/>
        <v>49565.848775645267</v>
      </c>
      <c r="G53" s="25">
        <v>27579822</v>
      </c>
      <c r="H53" s="25">
        <v>29957599</v>
      </c>
      <c r="I53" s="2">
        <f t="shared" si="1"/>
        <v>49565.848775645267</v>
      </c>
    </row>
    <row r="54" spans="1:9">
      <c r="A54" s="7" t="s">
        <v>129</v>
      </c>
      <c r="B54" s="10" t="s">
        <v>130</v>
      </c>
      <c r="C54" s="10" t="s">
        <v>131</v>
      </c>
      <c r="D54" s="21">
        <v>185.5</v>
      </c>
      <c r="E54" s="23">
        <v>30169938</v>
      </c>
      <c r="F54" s="2">
        <f t="shared" si="0"/>
        <v>162641.17520215633</v>
      </c>
      <c r="G54" s="25">
        <v>28911379</v>
      </c>
      <c r="H54" s="25">
        <v>30156540</v>
      </c>
      <c r="I54" s="2">
        <f t="shared" si="1"/>
        <v>162568.94878706199</v>
      </c>
    </row>
    <row r="55" spans="1:9">
      <c r="A55" s="7" t="s">
        <v>132</v>
      </c>
      <c r="B55" s="10" t="s">
        <v>133</v>
      </c>
      <c r="C55" s="10" t="s">
        <v>131</v>
      </c>
      <c r="D55" s="21">
        <v>95.7</v>
      </c>
      <c r="E55" s="23">
        <v>9904978</v>
      </c>
      <c r="F55" s="2">
        <f t="shared" si="0"/>
        <v>103500.29258098223</v>
      </c>
      <c r="G55" s="25">
        <v>9642576</v>
      </c>
      <c r="H55" s="25">
        <v>9904978</v>
      </c>
      <c r="I55" s="2">
        <f t="shared" si="1"/>
        <v>103500.29258098223</v>
      </c>
    </row>
    <row r="56" spans="1:9">
      <c r="A56" s="7" t="s">
        <v>134</v>
      </c>
      <c r="B56" s="10" t="s">
        <v>135</v>
      </c>
      <c r="C56" s="10" t="s">
        <v>136</v>
      </c>
      <c r="D56" s="21">
        <v>452.5</v>
      </c>
      <c r="E56" s="23">
        <v>26641883</v>
      </c>
      <c r="F56" s="2">
        <f t="shared" si="0"/>
        <v>58877.089502762428</v>
      </c>
      <c r="G56" s="25">
        <v>24041583</v>
      </c>
      <c r="H56" s="25">
        <v>26641883</v>
      </c>
      <c r="I56" s="2">
        <f t="shared" si="1"/>
        <v>58877.089502762428</v>
      </c>
    </row>
    <row r="57" spans="1:9">
      <c r="A57" s="7" t="s">
        <v>137</v>
      </c>
      <c r="B57" s="10" t="s">
        <v>138</v>
      </c>
      <c r="C57" s="10" t="s">
        <v>136</v>
      </c>
      <c r="D57" s="21">
        <v>821</v>
      </c>
      <c r="E57" s="23">
        <v>397850753</v>
      </c>
      <c r="F57" s="2">
        <f t="shared" si="0"/>
        <v>484592.87819732033</v>
      </c>
      <c r="G57" s="25">
        <v>393899294</v>
      </c>
      <c r="H57" s="25">
        <v>397850753</v>
      </c>
      <c r="I57" s="2">
        <f t="shared" si="1"/>
        <v>484592.87819732033</v>
      </c>
    </row>
    <row r="58" spans="1:9">
      <c r="A58" s="7" t="s">
        <v>139</v>
      </c>
      <c r="B58" s="10" t="s">
        <v>140</v>
      </c>
      <c r="C58" s="10" t="s">
        <v>136</v>
      </c>
      <c r="D58" s="21">
        <v>214.1</v>
      </c>
      <c r="E58" s="23">
        <v>23783635</v>
      </c>
      <c r="F58" s="2">
        <f t="shared" si="0"/>
        <v>111086.57169546941</v>
      </c>
      <c r="G58" s="25">
        <v>22185069</v>
      </c>
      <c r="H58" s="25">
        <v>23783635</v>
      </c>
      <c r="I58" s="2">
        <f t="shared" si="1"/>
        <v>111086.57169546941</v>
      </c>
    </row>
    <row r="59" spans="1:9">
      <c r="A59" s="7" t="s">
        <v>141</v>
      </c>
      <c r="B59" s="10" t="s">
        <v>142</v>
      </c>
      <c r="C59" s="10" t="s">
        <v>143</v>
      </c>
      <c r="D59" s="21">
        <v>486.5</v>
      </c>
      <c r="E59" s="23">
        <v>17992431</v>
      </c>
      <c r="F59" s="2">
        <f t="shared" si="0"/>
        <v>36983.414182939363</v>
      </c>
      <c r="G59" s="25">
        <v>14154292</v>
      </c>
      <c r="H59" s="25">
        <v>17992431</v>
      </c>
      <c r="I59" s="2">
        <f t="shared" si="1"/>
        <v>36983.414182939363</v>
      </c>
    </row>
    <row r="60" spans="1:9">
      <c r="A60" s="7" t="s">
        <v>144</v>
      </c>
      <c r="B60" s="10" t="s">
        <v>145</v>
      </c>
      <c r="C60" s="10" t="s">
        <v>143</v>
      </c>
      <c r="D60" s="21">
        <v>563.9</v>
      </c>
      <c r="E60" s="23">
        <v>30186314</v>
      </c>
      <c r="F60" s="2">
        <f t="shared" si="0"/>
        <v>53531.324702961523</v>
      </c>
      <c r="G60" s="25">
        <v>25946908</v>
      </c>
      <c r="H60" s="25">
        <v>30186314</v>
      </c>
      <c r="I60" s="2">
        <f t="shared" si="1"/>
        <v>53531.324702961523</v>
      </c>
    </row>
    <row r="61" spans="1:9">
      <c r="A61" s="7" t="s">
        <v>146</v>
      </c>
      <c r="B61" s="10" t="s">
        <v>147</v>
      </c>
      <c r="C61" s="10" t="s">
        <v>143</v>
      </c>
      <c r="D61" s="21">
        <v>980.5</v>
      </c>
      <c r="E61" s="23">
        <v>35811929</v>
      </c>
      <c r="F61" s="2">
        <f t="shared" si="0"/>
        <v>36524.149923508412</v>
      </c>
      <c r="G61" s="25">
        <v>30912119</v>
      </c>
      <c r="H61" s="25">
        <v>35523836</v>
      </c>
      <c r="I61" s="2">
        <f t="shared" si="1"/>
        <v>36230.327383987758</v>
      </c>
    </row>
    <row r="62" spans="1:9">
      <c r="A62" s="7" t="s">
        <v>148</v>
      </c>
      <c r="B62" s="10" t="s">
        <v>149</v>
      </c>
      <c r="C62" s="10" t="s">
        <v>143</v>
      </c>
      <c r="D62" s="21">
        <v>875.5</v>
      </c>
      <c r="E62" s="23">
        <v>25063045</v>
      </c>
      <c r="F62" s="2">
        <f t="shared" si="0"/>
        <v>28627.121644774415</v>
      </c>
      <c r="G62" s="25">
        <v>21519830</v>
      </c>
      <c r="H62" s="25">
        <v>24986922</v>
      </c>
      <c r="I62" s="2">
        <f t="shared" si="1"/>
        <v>28540.173615077099</v>
      </c>
    </row>
    <row r="63" spans="1:9">
      <c r="A63" s="7" t="s">
        <v>150</v>
      </c>
      <c r="B63" s="10" t="s">
        <v>151</v>
      </c>
      <c r="C63" s="10" t="s">
        <v>143</v>
      </c>
      <c r="D63" s="21">
        <v>2873.2</v>
      </c>
      <c r="E63" s="23">
        <v>142615452</v>
      </c>
      <c r="F63" s="2">
        <f t="shared" si="0"/>
        <v>49636.451343449815</v>
      </c>
      <c r="G63" s="25">
        <v>124537323</v>
      </c>
      <c r="H63" s="25">
        <v>139944149</v>
      </c>
      <c r="I63" s="2">
        <f t="shared" si="1"/>
        <v>48706.720381456216</v>
      </c>
    </row>
    <row r="64" spans="1:9">
      <c r="A64" s="7" t="s">
        <v>152</v>
      </c>
      <c r="B64" s="10" t="s">
        <v>153</v>
      </c>
      <c r="C64" s="10" t="s">
        <v>154</v>
      </c>
      <c r="D64" s="21">
        <v>406.1</v>
      </c>
      <c r="E64" s="23">
        <v>86151624</v>
      </c>
      <c r="F64" s="2">
        <f t="shared" si="0"/>
        <v>212143.86604284658</v>
      </c>
      <c r="G64" s="25">
        <v>83082963</v>
      </c>
      <c r="H64" s="25">
        <v>86151624</v>
      </c>
      <c r="I64" s="2">
        <f t="shared" si="1"/>
        <v>212143.86604284658</v>
      </c>
    </row>
    <row r="65" spans="1:9">
      <c r="A65" s="7" t="s">
        <v>155</v>
      </c>
      <c r="B65" s="10" t="s">
        <v>156</v>
      </c>
      <c r="C65" s="10" t="s">
        <v>154</v>
      </c>
      <c r="D65" s="21">
        <v>502</v>
      </c>
      <c r="E65" s="23">
        <v>37932284</v>
      </c>
      <c r="F65" s="2">
        <f t="shared" si="0"/>
        <v>75562.318725099598</v>
      </c>
      <c r="G65" s="25">
        <v>35167405</v>
      </c>
      <c r="H65" s="25">
        <v>37932284</v>
      </c>
      <c r="I65" s="2">
        <f t="shared" si="1"/>
        <v>75562.318725099598</v>
      </c>
    </row>
    <row r="66" spans="1:9">
      <c r="A66" s="7" t="s">
        <v>157</v>
      </c>
      <c r="B66" s="10" t="s">
        <v>158</v>
      </c>
      <c r="C66" s="10" t="s">
        <v>154</v>
      </c>
      <c r="D66" s="21">
        <v>4271.8</v>
      </c>
      <c r="E66" s="23">
        <v>173684114</v>
      </c>
      <c r="F66" s="2">
        <f t="shared" si="0"/>
        <v>40658.297204925322</v>
      </c>
      <c r="G66" s="25">
        <v>154664216</v>
      </c>
      <c r="H66" s="25">
        <v>172136783</v>
      </c>
      <c r="I66" s="2">
        <f t="shared" si="1"/>
        <v>40296.077297626289</v>
      </c>
    </row>
    <row r="67" spans="1:9">
      <c r="A67" s="7" t="s">
        <v>159</v>
      </c>
      <c r="B67" s="10" t="s">
        <v>160</v>
      </c>
      <c r="C67" s="10" t="s">
        <v>161</v>
      </c>
      <c r="D67" s="21">
        <v>441</v>
      </c>
      <c r="E67" s="23">
        <v>67369134</v>
      </c>
      <c r="F67" s="2">
        <f t="shared" si="0"/>
        <v>152764.47619047618</v>
      </c>
      <c r="G67" s="25">
        <v>63871976</v>
      </c>
      <c r="H67" s="25">
        <v>66218745</v>
      </c>
      <c r="I67" s="2">
        <f t="shared" si="1"/>
        <v>150155.88435374151</v>
      </c>
    </row>
    <row r="68" spans="1:9">
      <c r="A68" s="7" t="s">
        <v>162</v>
      </c>
      <c r="B68" s="10" t="s">
        <v>163</v>
      </c>
      <c r="C68" s="10" t="s">
        <v>161</v>
      </c>
      <c r="D68" s="21">
        <v>225</v>
      </c>
      <c r="E68" s="23">
        <v>106524124</v>
      </c>
      <c r="F68" s="2">
        <f t="shared" si="0"/>
        <v>473440.55111111113</v>
      </c>
      <c r="G68" s="25">
        <v>104865051</v>
      </c>
      <c r="H68" s="25">
        <v>106078596</v>
      </c>
      <c r="I68" s="2">
        <f t="shared" si="1"/>
        <v>471460.4266666667</v>
      </c>
    </row>
    <row r="69" spans="1:9">
      <c r="A69" s="7" t="s">
        <v>164</v>
      </c>
      <c r="B69" s="10" t="s">
        <v>165</v>
      </c>
      <c r="C69" s="10" t="s">
        <v>166</v>
      </c>
      <c r="D69" s="21">
        <v>276.5</v>
      </c>
      <c r="E69" s="23">
        <v>18242538</v>
      </c>
      <c r="F69" s="2">
        <f t="shared" si="0"/>
        <v>65976.629294755883</v>
      </c>
      <c r="G69" s="25">
        <v>16702602</v>
      </c>
      <c r="H69" s="25">
        <v>18242538</v>
      </c>
      <c r="I69" s="2">
        <f t="shared" si="1"/>
        <v>65976.629294755883</v>
      </c>
    </row>
    <row r="70" spans="1:9">
      <c r="A70" s="7" t="s">
        <v>167</v>
      </c>
      <c r="B70" s="10" t="s">
        <v>168</v>
      </c>
      <c r="C70" s="10" t="s">
        <v>166</v>
      </c>
      <c r="D70" s="21">
        <v>1263.3</v>
      </c>
      <c r="E70" s="23">
        <v>51266281</v>
      </c>
      <c r="F70" s="2">
        <f t="shared" si="0"/>
        <v>40581.240402121432</v>
      </c>
      <c r="G70" s="25">
        <v>43632077</v>
      </c>
      <c r="H70" s="25">
        <v>50770477</v>
      </c>
      <c r="I70" s="2">
        <f t="shared" si="1"/>
        <v>40188.773054698016</v>
      </c>
    </row>
    <row r="71" spans="1:9">
      <c r="A71" s="7" t="s">
        <v>169</v>
      </c>
      <c r="B71" s="10" t="s">
        <v>170</v>
      </c>
      <c r="C71" s="10" t="s">
        <v>166</v>
      </c>
      <c r="D71" s="21">
        <v>763.5</v>
      </c>
      <c r="E71" s="23">
        <v>29415331</v>
      </c>
      <c r="F71" s="2">
        <f t="shared" ref="F71:F134" si="2">E71/D71</f>
        <v>38526.956123117227</v>
      </c>
      <c r="G71" s="25">
        <v>26771582</v>
      </c>
      <c r="H71" s="25">
        <v>29276535</v>
      </c>
      <c r="I71" s="2">
        <f t="shared" ref="I71:I134" si="3">H71/D71</f>
        <v>38345.16699410609</v>
      </c>
    </row>
    <row r="72" spans="1:9">
      <c r="A72" s="7" t="s">
        <v>171</v>
      </c>
      <c r="B72" s="10" t="s">
        <v>172</v>
      </c>
      <c r="C72" s="10" t="s">
        <v>173</v>
      </c>
      <c r="D72" s="21">
        <v>47254.400000000001</v>
      </c>
      <c r="E72" s="23">
        <v>2596344151</v>
      </c>
      <c r="F72" s="2">
        <f t="shared" si="2"/>
        <v>54943.966085697837</v>
      </c>
      <c r="G72" s="25">
        <v>2349526283</v>
      </c>
      <c r="H72" s="25">
        <v>2571313572</v>
      </c>
      <c r="I72" s="2">
        <f t="shared" si="3"/>
        <v>54414.267708403873</v>
      </c>
    </row>
    <row r="73" spans="1:9">
      <c r="A73" s="7" t="s">
        <v>174</v>
      </c>
      <c r="B73" s="10" t="s">
        <v>175</v>
      </c>
      <c r="C73" s="10" t="s">
        <v>173</v>
      </c>
      <c r="D73" s="21">
        <v>6448.4</v>
      </c>
      <c r="E73" s="23">
        <v>392727553</v>
      </c>
      <c r="F73" s="2">
        <f t="shared" si="2"/>
        <v>60903.100459028603</v>
      </c>
      <c r="G73" s="25">
        <v>366264809</v>
      </c>
      <c r="H73" s="25">
        <v>392727553</v>
      </c>
      <c r="I73" s="2">
        <f t="shared" si="3"/>
        <v>60903.100459028603</v>
      </c>
    </row>
    <row r="74" spans="1:9">
      <c r="A74" s="7" t="s">
        <v>176</v>
      </c>
      <c r="B74" s="10" t="s">
        <v>177</v>
      </c>
      <c r="C74" s="10" t="s">
        <v>173</v>
      </c>
      <c r="D74" s="21">
        <v>5196.8999999999996</v>
      </c>
      <c r="E74" s="23">
        <v>136251386</v>
      </c>
      <c r="F74" s="2">
        <f t="shared" si="2"/>
        <v>26217.819469299007</v>
      </c>
      <c r="G74" s="25">
        <v>117073583</v>
      </c>
      <c r="H74" s="25">
        <v>135776642</v>
      </c>
      <c r="I74" s="2">
        <f t="shared" si="3"/>
        <v>26126.468086744022</v>
      </c>
    </row>
    <row r="75" spans="1:9">
      <c r="A75" s="7" t="s">
        <v>178</v>
      </c>
      <c r="B75" s="10" t="s">
        <v>179</v>
      </c>
      <c r="C75" s="10" t="s">
        <v>173</v>
      </c>
      <c r="D75" s="21">
        <v>2707.5</v>
      </c>
      <c r="E75" s="23">
        <v>120381723</v>
      </c>
      <c r="F75" s="2">
        <f t="shared" si="2"/>
        <v>44462.316897506927</v>
      </c>
      <c r="G75" s="25">
        <v>108242493</v>
      </c>
      <c r="H75" s="25">
        <v>120381723</v>
      </c>
      <c r="I75" s="2">
        <f t="shared" si="3"/>
        <v>44462.316897506927</v>
      </c>
    </row>
    <row r="76" spans="1:9">
      <c r="A76" s="7" t="s">
        <v>180</v>
      </c>
      <c r="B76" s="10" t="s">
        <v>181</v>
      </c>
      <c r="C76" s="10" t="s">
        <v>173</v>
      </c>
      <c r="D76" s="21">
        <v>1747.9</v>
      </c>
      <c r="E76" s="23">
        <v>105517734</v>
      </c>
      <c r="F76" s="2">
        <f t="shared" si="2"/>
        <v>60368.289947937519</v>
      </c>
      <c r="G76" s="25">
        <v>96938506</v>
      </c>
      <c r="H76" s="25">
        <v>105256200</v>
      </c>
      <c r="I76" s="2">
        <f t="shared" si="3"/>
        <v>60218.662394873849</v>
      </c>
    </row>
    <row r="77" spans="1:9">
      <c r="A77" s="7" t="s">
        <v>182</v>
      </c>
      <c r="B77" s="10" t="s">
        <v>183</v>
      </c>
      <c r="C77" s="10" t="s">
        <v>173</v>
      </c>
      <c r="D77" s="21">
        <v>1132.8</v>
      </c>
      <c r="E77" s="23">
        <v>59568216</v>
      </c>
      <c r="F77" s="2">
        <f t="shared" si="2"/>
        <v>52584.936440677971</v>
      </c>
      <c r="G77" s="25">
        <v>54639972</v>
      </c>
      <c r="H77" s="25">
        <v>59545535</v>
      </c>
      <c r="I77" s="2">
        <f t="shared" si="3"/>
        <v>52564.914371468927</v>
      </c>
    </row>
    <row r="78" spans="1:9">
      <c r="A78" s="7" t="s">
        <v>184</v>
      </c>
      <c r="B78" s="10" t="s">
        <v>185</v>
      </c>
      <c r="C78" s="10" t="s">
        <v>173</v>
      </c>
      <c r="D78" s="21">
        <v>5222.1000000000004</v>
      </c>
      <c r="E78" s="23">
        <v>238063778</v>
      </c>
      <c r="F78" s="2">
        <f t="shared" si="2"/>
        <v>45587.747840906908</v>
      </c>
      <c r="G78" s="25">
        <v>216055936</v>
      </c>
      <c r="H78" s="25">
        <v>238063778</v>
      </c>
      <c r="I78" s="2">
        <f t="shared" si="3"/>
        <v>45587.747840906908</v>
      </c>
    </row>
    <row r="79" spans="1:9">
      <c r="A79" s="7" t="s">
        <v>186</v>
      </c>
      <c r="B79" s="10" t="s">
        <v>187</v>
      </c>
      <c r="C79" s="10" t="s">
        <v>173</v>
      </c>
      <c r="D79" s="21">
        <v>6843.1</v>
      </c>
      <c r="E79" s="23">
        <v>372313030</v>
      </c>
      <c r="F79" s="2">
        <f t="shared" si="2"/>
        <v>54407.071356548928</v>
      </c>
      <c r="G79" s="25">
        <v>344737519</v>
      </c>
      <c r="H79" s="25">
        <v>372313030</v>
      </c>
      <c r="I79" s="2">
        <f t="shared" si="3"/>
        <v>54407.071356548928</v>
      </c>
    </row>
    <row r="80" spans="1:9">
      <c r="A80" s="7" t="s">
        <v>188</v>
      </c>
      <c r="B80" s="10" t="s">
        <v>189</v>
      </c>
      <c r="C80" s="10" t="s">
        <v>173</v>
      </c>
      <c r="D80" s="21">
        <v>1874</v>
      </c>
      <c r="E80" s="23">
        <v>109812186</v>
      </c>
      <c r="F80" s="2">
        <f t="shared" si="2"/>
        <v>58597.75133404482</v>
      </c>
      <c r="G80" s="25">
        <v>102693373</v>
      </c>
      <c r="H80" s="25">
        <v>109812186</v>
      </c>
      <c r="I80" s="2">
        <f t="shared" si="3"/>
        <v>58597.75133404482</v>
      </c>
    </row>
    <row r="81" spans="1:9">
      <c r="A81" s="7" t="s">
        <v>190</v>
      </c>
      <c r="B81" s="10" t="s">
        <v>191</v>
      </c>
      <c r="C81" s="10" t="s">
        <v>173</v>
      </c>
      <c r="D81" s="21">
        <v>760.1</v>
      </c>
      <c r="E81" s="23">
        <v>30856943</v>
      </c>
      <c r="F81" s="2">
        <f t="shared" si="2"/>
        <v>40595.899223786342</v>
      </c>
      <c r="G81" s="25">
        <v>27704914</v>
      </c>
      <c r="H81" s="25">
        <v>30616491</v>
      </c>
      <c r="I81" s="2">
        <f t="shared" si="3"/>
        <v>40279.556637284564</v>
      </c>
    </row>
    <row r="82" spans="1:9">
      <c r="A82" s="7" t="s">
        <v>192</v>
      </c>
      <c r="B82" s="10" t="s">
        <v>193</v>
      </c>
      <c r="C82" s="10" t="s">
        <v>194</v>
      </c>
      <c r="D82" s="21">
        <v>108.1</v>
      </c>
      <c r="E82" s="23">
        <v>43306766</v>
      </c>
      <c r="F82" s="2">
        <f t="shared" si="2"/>
        <v>400617.6318223867</v>
      </c>
      <c r="G82" s="25">
        <v>42422785</v>
      </c>
      <c r="H82" s="25">
        <v>43133827</v>
      </c>
      <c r="I82" s="2">
        <f t="shared" si="3"/>
        <v>399017.82608695654</v>
      </c>
    </row>
    <row r="83" spans="1:9">
      <c r="A83" s="7" t="s">
        <v>195</v>
      </c>
      <c r="B83" s="10" t="s">
        <v>196</v>
      </c>
      <c r="C83" s="10" t="s">
        <v>194</v>
      </c>
      <c r="D83" s="21">
        <v>369.5</v>
      </c>
      <c r="E83" s="23">
        <v>67654713</v>
      </c>
      <c r="F83" s="2">
        <f t="shared" si="2"/>
        <v>183098.00541271988</v>
      </c>
      <c r="G83" s="25">
        <v>65214308</v>
      </c>
      <c r="H83" s="25">
        <v>66618199</v>
      </c>
      <c r="I83" s="2">
        <f t="shared" si="3"/>
        <v>180292.82543978348</v>
      </c>
    </row>
    <row r="84" spans="1:9">
      <c r="A84" s="7" t="s">
        <v>197</v>
      </c>
      <c r="B84" s="10" t="s">
        <v>198</v>
      </c>
      <c r="C84" s="10" t="s">
        <v>194</v>
      </c>
      <c r="D84" s="21">
        <v>292.5</v>
      </c>
      <c r="E84" s="23">
        <v>30623842</v>
      </c>
      <c r="F84" s="2">
        <f t="shared" si="2"/>
        <v>104696.89572649573</v>
      </c>
      <c r="G84" s="25">
        <v>28502109</v>
      </c>
      <c r="H84" s="25">
        <v>29869699</v>
      </c>
      <c r="I84" s="2">
        <f t="shared" si="3"/>
        <v>102118.62905982907</v>
      </c>
    </row>
    <row r="85" spans="1:9">
      <c r="A85" s="7" t="s">
        <v>199</v>
      </c>
      <c r="B85" s="10" t="s">
        <v>200</v>
      </c>
      <c r="C85" s="10" t="s">
        <v>201</v>
      </c>
      <c r="D85" s="21">
        <v>297</v>
      </c>
      <c r="E85" s="23">
        <v>27633538</v>
      </c>
      <c r="F85" s="2">
        <f t="shared" si="2"/>
        <v>93042.215488215486</v>
      </c>
      <c r="G85" s="25">
        <v>24712670</v>
      </c>
      <c r="H85" s="25">
        <v>25371805</v>
      </c>
      <c r="I85" s="2">
        <f t="shared" si="3"/>
        <v>85426.952861952857</v>
      </c>
    </row>
    <row r="86" spans="1:9">
      <c r="A86" s="7" t="s">
        <v>202</v>
      </c>
      <c r="B86" s="10" t="s">
        <v>203</v>
      </c>
      <c r="C86" s="10" t="s">
        <v>201</v>
      </c>
      <c r="D86" s="21">
        <v>768</v>
      </c>
      <c r="E86" s="23">
        <v>56254121</v>
      </c>
      <c r="F86" s="2">
        <f t="shared" si="2"/>
        <v>73247.553385416672</v>
      </c>
      <c r="G86" s="25">
        <v>51413696</v>
      </c>
      <c r="H86" s="25">
        <v>53127420</v>
      </c>
      <c r="I86" s="2">
        <f t="shared" si="3"/>
        <v>69176.328125</v>
      </c>
    </row>
    <row r="87" spans="1:9">
      <c r="A87" s="7" t="s">
        <v>204</v>
      </c>
      <c r="B87" s="10" t="s">
        <v>205</v>
      </c>
      <c r="C87" s="10" t="s">
        <v>206</v>
      </c>
      <c r="D87" s="21">
        <v>366.1</v>
      </c>
      <c r="E87" s="23">
        <v>67911950</v>
      </c>
      <c r="F87" s="2">
        <f t="shared" si="2"/>
        <v>185501.09259765092</v>
      </c>
      <c r="G87" s="25">
        <v>65312940</v>
      </c>
      <c r="H87" s="25">
        <v>66993748</v>
      </c>
      <c r="I87" s="2">
        <f t="shared" si="3"/>
        <v>182993.02922698716</v>
      </c>
    </row>
    <row r="88" spans="1:9">
      <c r="A88" s="7" t="s">
        <v>207</v>
      </c>
      <c r="B88" s="10" t="s">
        <v>208</v>
      </c>
      <c r="C88" s="10" t="s">
        <v>206</v>
      </c>
      <c r="D88" s="21">
        <v>68</v>
      </c>
      <c r="E88" s="23">
        <v>23490334</v>
      </c>
      <c r="F88" s="2">
        <f t="shared" si="2"/>
        <v>345446.0882352941</v>
      </c>
      <c r="G88" s="25">
        <v>23013421</v>
      </c>
      <c r="H88" s="25">
        <v>23375988</v>
      </c>
      <c r="I88" s="2">
        <f t="shared" si="3"/>
        <v>343764.5294117647</v>
      </c>
    </row>
    <row r="89" spans="1:9">
      <c r="A89" s="7" t="s">
        <v>209</v>
      </c>
      <c r="B89" s="10" t="s">
        <v>210</v>
      </c>
      <c r="C89" s="10" t="s">
        <v>211</v>
      </c>
      <c r="D89" s="21">
        <v>391.2</v>
      </c>
      <c r="E89" s="23">
        <v>55014839</v>
      </c>
      <c r="F89" s="2">
        <f t="shared" si="2"/>
        <v>140630.9790388548</v>
      </c>
      <c r="G89" s="25">
        <v>52294407</v>
      </c>
      <c r="H89" s="25">
        <v>54541026</v>
      </c>
      <c r="I89" s="2">
        <f t="shared" si="3"/>
        <v>139419.80061349695</v>
      </c>
    </row>
    <row r="90" spans="1:9">
      <c r="A90" s="7" t="s">
        <v>212</v>
      </c>
      <c r="B90" s="10" t="s">
        <v>213</v>
      </c>
      <c r="C90" s="10" t="s">
        <v>214</v>
      </c>
      <c r="D90" s="21">
        <v>317.5</v>
      </c>
      <c r="E90" s="23">
        <v>19908229</v>
      </c>
      <c r="F90" s="2">
        <f t="shared" si="2"/>
        <v>62703.083464566931</v>
      </c>
      <c r="G90" s="25">
        <v>16915959</v>
      </c>
      <c r="H90" s="25">
        <v>19908229</v>
      </c>
      <c r="I90" s="2">
        <f t="shared" si="3"/>
        <v>62703.083464566931</v>
      </c>
    </row>
    <row r="91" spans="1:9">
      <c r="A91" s="7" t="s">
        <v>215</v>
      </c>
      <c r="B91" s="10" t="s">
        <v>216</v>
      </c>
      <c r="C91" s="10" t="s">
        <v>214</v>
      </c>
      <c r="D91" s="21">
        <v>140</v>
      </c>
      <c r="E91" s="23">
        <v>12236498</v>
      </c>
      <c r="F91" s="2">
        <f t="shared" si="2"/>
        <v>87403.557142857142</v>
      </c>
      <c r="G91" s="25">
        <v>11437006</v>
      </c>
      <c r="H91" s="25">
        <v>12236498</v>
      </c>
      <c r="I91" s="2">
        <f t="shared" si="3"/>
        <v>87403.557142857142</v>
      </c>
    </row>
    <row r="92" spans="1:9">
      <c r="A92" s="7" t="s">
        <v>217</v>
      </c>
      <c r="B92" s="10" t="s">
        <v>218</v>
      </c>
      <c r="C92" s="10" t="s">
        <v>219</v>
      </c>
      <c r="D92" s="21">
        <v>344.5</v>
      </c>
      <c r="E92" s="23">
        <v>43837231</v>
      </c>
      <c r="F92" s="2">
        <f t="shared" si="2"/>
        <v>127248.85631349782</v>
      </c>
      <c r="G92" s="25">
        <v>40782847</v>
      </c>
      <c r="H92" s="25">
        <v>43635474</v>
      </c>
      <c r="I92" s="2">
        <f t="shared" si="3"/>
        <v>126663.2046444122</v>
      </c>
    </row>
    <row r="93" spans="1:9">
      <c r="A93" s="7" t="s">
        <v>220</v>
      </c>
      <c r="B93" s="10" t="s">
        <v>221</v>
      </c>
      <c r="C93" s="10" t="s">
        <v>222</v>
      </c>
      <c r="D93" s="21">
        <v>163.6</v>
      </c>
      <c r="E93" s="23">
        <v>7748782</v>
      </c>
      <c r="F93" s="2">
        <f t="shared" si="2"/>
        <v>47364.193154034234</v>
      </c>
      <c r="G93" s="25">
        <v>6872651</v>
      </c>
      <c r="H93" s="25">
        <v>7748782</v>
      </c>
      <c r="I93" s="2">
        <f t="shared" si="3"/>
        <v>47364.193154034234</v>
      </c>
    </row>
    <row r="94" spans="1:9">
      <c r="A94" s="7" t="s">
        <v>223</v>
      </c>
      <c r="B94" s="10" t="s">
        <v>224</v>
      </c>
      <c r="C94" s="10" t="s">
        <v>222</v>
      </c>
      <c r="D94" s="21">
        <v>358.7</v>
      </c>
      <c r="E94" s="23">
        <v>22985886</v>
      </c>
      <c r="F94" s="2">
        <f t="shared" si="2"/>
        <v>64081.087259548374</v>
      </c>
      <c r="G94" s="25">
        <v>20292771</v>
      </c>
      <c r="H94" s="25">
        <v>22985886</v>
      </c>
      <c r="I94" s="2">
        <f t="shared" si="3"/>
        <v>64081.087259548374</v>
      </c>
    </row>
    <row r="95" spans="1:9">
      <c r="A95" s="7" t="s">
        <v>225</v>
      </c>
      <c r="B95" s="10" t="s">
        <v>226</v>
      </c>
      <c r="C95" s="10" t="s">
        <v>227</v>
      </c>
      <c r="D95" s="21">
        <v>553.5</v>
      </c>
      <c r="E95" s="23">
        <v>38684809</v>
      </c>
      <c r="F95" s="2">
        <f t="shared" si="2"/>
        <v>69891.253839205063</v>
      </c>
      <c r="G95" s="25">
        <v>33893766</v>
      </c>
      <c r="H95" s="25">
        <v>38684809</v>
      </c>
      <c r="I95" s="2">
        <f t="shared" si="3"/>
        <v>69891.253839205063</v>
      </c>
    </row>
    <row r="96" spans="1:9">
      <c r="A96" s="7" t="s">
        <v>228</v>
      </c>
      <c r="B96" s="10" t="s">
        <v>229</v>
      </c>
      <c r="C96" s="10" t="s">
        <v>227</v>
      </c>
      <c r="D96" s="21">
        <v>560</v>
      </c>
      <c r="E96" s="23">
        <v>24526777</v>
      </c>
      <c r="F96" s="2">
        <f t="shared" si="2"/>
        <v>43797.81607142857</v>
      </c>
      <c r="G96" s="25">
        <v>21703656</v>
      </c>
      <c r="H96" s="25">
        <v>24526777</v>
      </c>
      <c r="I96" s="2">
        <f t="shared" si="3"/>
        <v>43797.81607142857</v>
      </c>
    </row>
    <row r="97" spans="1:9">
      <c r="A97" s="7" t="s">
        <v>230</v>
      </c>
      <c r="B97" s="10" t="s">
        <v>231</v>
      </c>
      <c r="C97" s="10" t="s">
        <v>227</v>
      </c>
      <c r="D97" s="21">
        <v>767</v>
      </c>
      <c r="E97" s="23">
        <v>48307306</v>
      </c>
      <c r="F97" s="2">
        <f t="shared" si="2"/>
        <v>62982.146023468056</v>
      </c>
      <c r="G97" s="25">
        <v>44089712</v>
      </c>
      <c r="H97" s="25">
        <v>48307306</v>
      </c>
      <c r="I97" s="2">
        <f t="shared" si="3"/>
        <v>62982.146023468056</v>
      </c>
    </row>
    <row r="98" spans="1:9">
      <c r="A98" s="7" t="s">
        <v>232</v>
      </c>
      <c r="B98" s="10" t="s">
        <v>233</v>
      </c>
      <c r="C98" s="10" t="s">
        <v>227</v>
      </c>
      <c r="D98" s="21">
        <v>2405.4</v>
      </c>
      <c r="E98" s="23">
        <v>119197290</v>
      </c>
      <c r="F98" s="2">
        <f t="shared" si="2"/>
        <v>49554.040907957096</v>
      </c>
      <c r="G98" s="25">
        <v>107448128</v>
      </c>
      <c r="H98" s="25">
        <v>117096901</v>
      </c>
      <c r="I98" s="2">
        <f t="shared" si="3"/>
        <v>48680.843518749476</v>
      </c>
    </row>
    <row r="99" spans="1:9">
      <c r="A99" s="7" t="s">
        <v>234</v>
      </c>
      <c r="B99" s="10" t="s">
        <v>235</v>
      </c>
      <c r="C99" s="10" t="s">
        <v>236</v>
      </c>
      <c r="D99" s="21">
        <v>82.5</v>
      </c>
      <c r="E99" s="23">
        <v>26384515</v>
      </c>
      <c r="F99" s="2">
        <f t="shared" si="2"/>
        <v>319812.30303030304</v>
      </c>
      <c r="G99" s="25">
        <v>25750953</v>
      </c>
      <c r="H99" s="25">
        <v>26384515</v>
      </c>
      <c r="I99" s="2">
        <f t="shared" si="3"/>
        <v>319812.30303030304</v>
      </c>
    </row>
    <row r="100" spans="1:9">
      <c r="A100" s="7" t="s">
        <v>237</v>
      </c>
      <c r="B100" s="10" t="s">
        <v>238</v>
      </c>
      <c r="C100" s="10" t="s">
        <v>236</v>
      </c>
      <c r="D100" s="21">
        <v>106.5</v>
      </c>
      <c r="E100" s="23">
        <v>16613966</v>
      </c>
      <c r="F100" s="2">
        <f t="shared" si="2"/>
        <v>155999.6807511737</v>
      </c>
      <c r="G100" s="25">
        <v>15690346</v>
      </c>
      <c r="H100" s="25">
        <v>16613966</v>
      </c>
      <c r="I100" s="2">
        <f t="shared" si="3"/>
        <v>155999.6807511737</v>
      </c>
    </row>
    <row r="101" spans="1:9">
      <c r="A101" s="7" t="s">
        <v>239</v>
      </c>
      <c r="B101" s="10" t="s">
        <v>240</v>
      </c>
      <c r="C101" s="10" t="s">
        <v>236</v>
      </c>
      <c r="D101" s="21">
        <v>286.5</v>
      </c>
      <c r="E101" s="23">
        <v>26592978</v>
      </c>
      <c r="F101" s="2">
        <f t="shared" si="2"/>
        <v>92820.167539267015</v>
      </c>
      <c r="G101" s="25">
        <v>25195812</v>
      </c>
      <c r="H101" s="25">
        <v>26592978</v>
      </c>
      <c r="I101" s="2">
        <f t="shared" si="3"/>
        <v>92820.167539267015</v>
      </c>
    </row>
    <row r="102" spans="1:9">
      <c r="A102" s="7" t="s">
        <v>241</v>
      </c>
      <c r="B102" s="10" t="s">
        <v>242</v>
      </c>
      <c r="C102" s="10" t="s">
        <v>243</v>
      </c>
      <c r="D102" s="21">
        <v>332</v>
      </c>
      <c r="E102" s="23">
        <v>38904203</v>
      </c>
      <c r="F102" s="2">
        <f t="shared" si="2"/>
        <v>117181.3343373494</v>
      </c>
      <c r="G102" s="25">
        <v>35834480</v>
      </c>
      <c r="H102" s="25">
        <v>38904203</v>
      </c>
      <c r="I102" s="2">
        <f t="shared" si="3"/>
        <v>117181.3343373494</v>
      </c>
    </row>
    <row r="103" spans="1:9">
      <c r="A103" s="7" t="s">
        <v>244</v>
      </c>
      <c r="B103" s="10" t="s">
        <v>245</v>
      </c>
      <c r="C103" s="10" t="s">
        <v>12</v>
      </c>
      <c r="D103" s="21">
        <v>277</v>
      </c>
      <c r="E103" s="23">
        <v>29501691</v>
      </c>
      <c r="F103" s="2">
        <f t="shared" si="2"/>
        <v>106504.29963898916</v>
      </c>
      <c r="G103" s="25">
        <v>27210664</v>
      </c>
      <c r="H103" s="25">
        <v>29495875</v>
      </c>
      <c r="I103" s="2">
        <f t="shared" si="3"/>
        <v>106483.30324909747</v>
      </c>
    </row>
    <row r="104" spans="1:9">
      <c r="A104" s="7" t="s">
        <v>246</v>
      </c>
      <c r="B104" s="10" t="s">
        <v>247</v>
      </c>
      <c r="C104" s="10" t="s">
        <v>248</v>
      </c>
      <c r="D104" s="21">
        <v>333.1</v>
      </c>
      <c r="E104" s="23">
        <v>23943471</v>
      </c>
      <c r="F104" s="2">
        <f t="shared" si="2"/>
        <v>71880.72951065746</v>
      </c>
      <c r="G104" s="25">
        <v>21568552</v>
      </c>
      <c r="H104" s="25">
        <v>23850186</v>
      </c>
      <c r="I104" s="2">
        <f t="shared" si="3"/>
        <v>71600.678474932443</v>
      </c>
    </row>
    <row r="105" spans="1:9">
      <c r="A105" s="7" t="s">
        <v>249</v>
      </c>
      <c r="B105" s="10" t="s">
        <v>250</v>
      </c>
      <c r="C105" s="10" t="s">
        <v>248</v>
      </c>
      <c r="D105" s="21">
        <v>221.3</v>
      </c>
      <c r="E105" s="23">
        <v>22727573</v>
      </c>
      <c r="F105" s="2">
        <f t="shared" si="2"/>
        <v>102700.28468142792</v>
      </c>
      <c r="G105" s="25">
        <v>20780930</v>
      </c>
      <c r="H105" s="25">
        <v>22490736</v>
      </c>
      <c r="I105" s="2">
        <f t="shared" si="3"/>
        <v>101630.076818798</v>
      </c>
    </row>
    <row r="106" spans="1:9">
      <c r="A106" s="7" t="s">
        <v>251</v>
      </c>
      <c r="B106" s="10" t="s">
        <v>252</v>
      </c>
      <c r="C106" s="10" t="s">
        <v>253</v>
      </c>
      <c r="D106" s="21">
        <v>312</v>
      </c>
      <c r="E106" s="23">
        <v>61492130</v>
      </c>
      <c r="F106" s="2">
        <f t="shared" si="2"/>
        <v>197090.16025641025</v>
      </c>
      <c r="G106" s="25">
        <v>59491106</v>
      </c>
      <c r="H106" s="25">
        <v>61101717</v>
      </c>
      <c r="I106" s="2">
        <f t="shared" si="3"/>
        <v>195838.83653846153</v>
      </c>
    </row>
    <row r="107" spans="1:9">
      <c r="A107" s="7" t="s">
        <v>254</v>
      </c>
      <c r="B107" s="10" t="s">
        <v>255</v>
      </c>
      <c r="C107" s="10" t="s">
        <v>18</v>
      </c>
      <c r="D107" s="21">
        <v>293.89999999999998</v>
      </c>
      <c r="E107" s="23">
        <v>60990736</v>
      </c>
      <c r="F107" s="2">
        <f t="shared" si="2"/>
        <v>207522.06873086086</v>
      </c>
      <c r="G107" s="25">
        <v>59133349</v>
      </c>
      <c r="H107" s="25">
        <v>60386254</v>
      </c>
      <c r="I107" s="2">
        <f t="shared" si="3"/>
        <v>205465.30792786664</v>
      </c>
    </row>
    <row r="108" spans="1:9">
      <c r="A108" s="7" t="s">
        <v>256</v>
      </c>
      <c r="B108" s="10" t="s">
        <v>257</v>
      </c>
      <c r="C108" s="10" t="s">
        <v>258</v>
      </c>
      <c r="D108" s="21">
        <v>7002.8</v>
      </c>
      <c r="E108" s="23">
        <v>435161671</v>
      </c>
      <c r="F108" s="2">
        <f t="shared" si="2"/>
        <v>62141.096561375445</v>
      </c>
      <c r="G108" s="25">
        <v>395264406</v>
      </c>
      <c r="H108" s="25">
        <v>432798342</v>
      </c>
      <c r="I108" s="2">
        <f t="shared" si="3"/>
        <v>61803.613126178097</v>
      </c>
    </row>
    <row r="109" spans="1:9">
      <c r="A109" s="7" t="s">
        <v>259</v>
      </c>
      <c r="B109" s="10" t="s">
        <v>260</v>
      </c>
      <c r="C109" s="10" t="s">
        <v>258</v>
      </c>
      <c r="D109" s="21">
        <v>697.9</v>
      </c>
      <c r="E109" s="23">
        <v>64681038</v>
      </c>
      <c r="F109" s="2">
        <f t="shared" si="2"/>
        <v>92679.521421407087</v>
      </c>
      <c r="G109" s="25">
        <v>61798446</v>
      </c>
      <c r="H109" s="25">
        <v>64681038</v>
      </c>
      <c r="I109" s="2">
        <f t="shared" si="3"/>
        <v>92679.521421407087</v>
      </c>
    </row>
    <row r="110" spans="1:9">
      <c r="A110" s="7" t="s">
        <v>261</v>
      </c>
      <c r="B110" s="10" t="s">
        <v>262</v>
      </c>
      <c r="C110" s="10" t="s">
        <v>258</v>
      </c>
      <c r="D110" s="21">
        <v>476.1</v>
      </c>
      <c r="E110" s="23">
        <v>21589743</v>
      </c>
      <c r="F110" s="2">
        <f t="shared" si="2"/>
        <v>45347.076244486452</v>
      </c>
      <c r="G110" s="25">
        <v>19909832</v>
      </c>
      <c r="H110" s="25">
        <v>21589743</v>
      </c>
      <c r="I110" s="2">
        <f t="shared" si="3"/>
        <v>45347.076244486452</v>
      </c>
    </row>
    <row r="111" spans="1:9">
      <c r="A111" s="7" t="s">
        <v>263</v>
      </c>
      <c r="B111" s="10" t="s">
        <v>264</v>
      </c>
      <c r="C111" s="10" t="s">
        <v>265</v>
      </c>
      <c r="D111" s="21">
        <v>4836.7</v>
      </c>
      <c r="E111" s="23">
        <v>207404501</v>
      </c>
      <c r="F111" s="2">
        <f t="shared" si="2"/>
        <v>42881.406951020326</v>
      </c>
      <c r="G111" s="25">
        <v>179045134</v>
      </c>
      <c r="H111" s="25">
        <v>205257092</v>
      </c>
      <c r="I111" s="2">
        <f t="shared" si="3"/>
        <v>42437.424690388078</v>
      </c>
    </row>
    <row r="112" spans="1:9">
      <c r="A112" s="7" t="s">
        <v>266</v>
      </c>
      <c r="B112" s="10" t="s">
        <v>267</v>
      </c>
      <c r="C112" s="10" t="s">
        <v>265</v>
      </c>
      <c r="D112" s="21">
        <v>1110.5</v>
      </c>
      <c r="E112" s="23">
        <v>68372104</v>
      </c>
      <c r="F112" s="2">
        <f t="shared" si="2"/>
        <v>61568.756416028817</v>
      </c>
      <c r="G112" s="25">
        <v>61822319</v>
      </c>
      <c r="H112" s="25">
        <v>67870790</v>
      </c>
      <c r="I112" s="2">
        <f t="shared" si="3"/>
        <v>61117.325529040972</v>
      </c>
    </row>
    <row r="113" spans="1:9">
      <c r="A113" s="7" t="s">
        <v>268</v>
      </c>
      <c r="B113" s="10" t="s">
        <v>269</v>
      </c>
      <c r="C113" s="10" t="s">
        <v>265</v>
      </c>
      <c r="D113" s="21">
        <v>274.5</v>
      </c>
      <c r="E113" s="23">
        <v>40215432</v>
      </c>
      <c r="F113" s="2">
        <f t="shared" si="2"/>
        <v>146504.30601092897</v>
      </c>
      <c r="G113" s="25">
        <v>37721113</v>
      </c>
      <c r="H113" s="25">
        <v>40215432</v>
      </c>
      <c r="I113" s="2">
        <f t="shared" si="3"/>
        <v>146504.30601092897</v>
      </c>
    </row>
    <row r="114" spans="1:9">
      <c r="A114" s="7" t="s">
        <v>270</v>
      </c>
      <c r="B114" s="10" t="s">
        <v>271</v>
      </c>
      <c r="C114" s="10" t="s">
        <v>265</v>
      </c>
      <c r="D114" s="21">
        <v>272.39999999999998</v>
      </c>
      <c r="E114" s="23">
        <v>16838440</v>
      </c>
      <c r="F114" s="2">
        <f t="shared" si="2"/>
        <v>61815.124816446405</v>
      </c>
      <c r="G114" s="25">
        <v>15287787</v>
      </c>
      <c r="H114" s="25">
        <v>16802377</v>
      </c>
      <c r="I114" s="2">
        <f t="shared" si="3"/>
        <v>61682.734948605001</v>
      </c>
    </row>
    <row r="115" spans="1:9">
      <c r="A115" s="7" t="s">
        <v>272</v>
      </c>
      <c r="B115" s="10" t="s">
        <v>273</v>
      </c>
      <c r="C115" s="10" t="s">
        <v>265</v>
      </c>
      <c r="D115" s="21">
        <v>908.4</v>
      </c>
      <c r="E115" s="23">
        <v>67193764</v>
      </c>
      <c r="F115" s="2">
        <f t="shared" si="2"/>
        <v>73969.357111404664</v>
      </c>
      <c r="G115" s="25">
        <v>62166715</v>
      </c>
      <c r="H115" s="25">
        <v>67139258</v>
      </c>
      <c r="I115" s="2">
        <f t="shared" si="3"/>
        <v>73909.354909731395</v>
      </c>
    </row>
    <row r="116" spans="1:9">
      <c r="A116" s="7" t="s">
        <v>274</v>
      </c>
      <c r="B116" s="10" t="s">
        <v>275</v>
      </c>
      <c r="C116" s="10" t="s">
        <v>265</v>
      </c>
      <c r="D116" s="21">
        <v>2127.5</v>
      </c>
      <c r="E116" s="23">
        <v>153232030</v>
      </c>
      <c r="F116" s="2">
        <f t="shared" si="2"/>
        <v>72024.455934195066</v>
      </c>
      <c r="G116" s="25">
        <v>142583058</v>
      </c>
      <c r="H116" s="25">
        <v>152228633</v>
      </c>
      <c r="I116" s="2">
        <f t="shared" si="3"/>
        <v>71552.823971797887</v>
      </c>
    </row>
    <row r="117" spans="1:9">
      <c r="A117" s="7" t="s">
        <v>276</v>
      </c>
      <c r="B117" s="10" t="s">
        <v>277</v>
      </c>
      <c r="C117" s="10" t="s">
        <v>278</v>
      </c>
      <c r="D117" s="21">
        <v>111</v>
      </c>
      <c r="E117" s="23">
        <v>14643995</v>
      </c>
      <c r="F117" s="2">
        <f t="shared" si="2"/>
        <v>131927.88288288287</v>
      </c>
      <c r="G117" s="25">
        <v>14040835</v>
      </c>
      <c r="H117" s="25">
        <v>14632483</v>
      </c>
      <c r="I117" s="2">
        <f t="shared" si="3"/>
        <v>131824.17117117118</v>
      </c>
    </row>
    <row r="118" spans="1:9">
      <c r="A118" s="7" t="s">
        <v>279</v>
      </c>
      <c r="B118" s="10" t="s">
        <v>280</v>
      </c>
      <c r="C118" s="10" t="s">
        <v>278</v>
      </c>
      <c r="D118" s="21">
        <v>902.7</v>
      </c>
      <c r="E118" s="23">
        <v>75182508</v>
      </c>
      <c r="F118" s="2">
        <f t="shared" si="2"/>
        <v>83286.261216350948</v>
      </c>
      <c r="G118" s="25">
        <v>69685989</v>
      </c>
      <c r="H118" s="25">
        <v>73869552</v>
      </c>
      <c r="I118" s="2">
        <f t="shared" si="3"/>
        <v>81831.784646061817</v>
      </c>
    </row>
    <row r="119" spans="1:9">
      <c r="A119" s="7" t="s">
        <v>281</v>
      </c>
      <c r="B119" s="10" t="s">
        <v>282</v>
      </c>
      <c r="C119" s="10" t="s">
        <v>278</v>
      </c>
      <c r="D119" s="21">
        <v>181.9</v>
      </c>
      <c r="E119" s="23">
        <v>15687466</v>
      </c>
      <c r="F119" s="2">
        <f t="shared" si="2"/>
        <v>86242.253985706426</v>
      </c>
      <c r="G119" s="25">
        <v>14888531</v>
      </c>
      <c r="H119" s="25">
        <v>15635913</v>
      </c>
      <c r="I119" s="2">
        <f t="shared" si="3"/>
        <v>85958.840021990109</v>
      </c>
    </row>
    <row r="120" spans="1:9">
      <c r="A120" s="7" t="s">
        <v>283</v>
      </c>
      <c r="B120" s="10" t="s">
        <v>284</v>
      </c>
      <c r="C120" s="10" t="s">
        <v>285</v>
      </c>
      <c r="D120" s="21">
        <v>1494.8</v>
      </c>
      <c r="E120" s="23">
        <v>77056306</v>
      </c>
      <c r="F120" s="2">
        <f t="shared" si="2"/>
        <v>51549.575862991704</v>
      </c>
      <c r="G120" s="25">
        <v>70628797</v>
      </c>
      <c r="H120" s="25">
        <v>77056306</v>
      </c>
      <c r="I120" s="2">
        <f t="shared" si="3"/>
        <v>51549.575862991704</v>
      </c>
    </row>
    <row r="121" spans="1:9">
      <c r="A121" s="7" t="s">
        <v>286</v>
      </c>
      <c r="B121" s="10" t="s">
        <v>287</v>
      </c>
      <c r="C121" s="10" t="s">
        <v>285</v>
      </c>
      <c r="D121" s="21">
        <v>1121.4000000000001</v>
      </c>
      <c r="E121" s="23">
        <v>296504894</v>
      </c>
      <c r="F121" s="2">
        <f t="shared" si="2"/>
        <v>264406.00499375776</v>
      </c>
      <c r="G121" s="25">
        <v>291004856</v>
      </c>
      <c r="H121" s="25">
        <v>296504894</v>
      </c>
      <c r="I121" s="2">
        <f t="shared" si="3"/>
        <v>264406.00499375776</v>
      </c>
    </row>
    <row r="122" spans="1:9">
      <c r="A122" s="7" t="s">
        <v>288</v>
      </c>
      <c r="B122" s="10" t="s">
        <v>289</v>
      </c>
      <c r="C122" s="10" t="s">
        <v>285</v>
      </c>
      <c r="D122" s="21">
        <v>304.5</v>
      </c>
      <c r="E122" s="23">
        <v>20685524</v>
      </c>
      <c r="F122" s="2">
        <f t="shared" si="2"/>
        <v>67932.755336617411</v>
      </c>
      <c r="G122" s="25">
        <v>18747894</v>
      </c>
      <c r="H122" s="25">
        <v>20313122</v>
      </c>
      <c r="I122" s="2">
        <f t="shared" si="3"/>
        <v>66709.760262725773</v>
      </c>
    </row>
    <row r="123" spans="1:9">
      <c r="A123" s="7" t="s">
        <v>290</v>
      </c>
      <c r="B123" s="10" t="s">
        <v>291</v>
      </c>
      <c r="C123" s="10" t="s">
        <v>285</v>
      </c>
      <c r="D123" s="21">
        <v>902.1</v>
      </c>
      <c r="E123" s="23">
        <v>46241882</v>
      </c>
      <c r="F123" s="2">
        <f t="shared" si="2"/>
        <v>51260.261611794696</v>
      </c>
      <c r="G123" s="25">
        <v>41730968</v>
      </c>
      <c r="H123" s="25">
        <v>46241882</v>
      </c>
      <c r="I123" s="2">
        <f t="shared" si="3"/>
        <v>51260.261611794696</v>
      </c>
    </row>
    <row r="124" spans="1:9">
      <c r="A124" s="7" t="s">
        <v>292</v>
      </c>
      <c r="B124" s="10" t="s">
        <v>293</v>
      </c>
      <c r="C124" s="10" t="s">
        <v>30</v>
      </c>
      <c r="D124" s="21">
        <v>591</v>
      </c>
      <c r="E124" s="23">
        <v>28726788</v>
      </c>
      <c r="F124" s="2">
        <f t="shared" si="2"/>
        <v>48607.086294416244</v>
      </c>
      <c r="G124" s="25">
        <v>25437920</v>
      </c>
      <c r="H124" s="25">
        <v>28726788</v>
      </c>
      <c r="I124" s="2">
        <f t="shared" si="3"/>
        <v>48607.086294416244</v>
      </c>
    </row>
    <row r="125" spans="1:9">
      <c r="A125" s="7" t="s">
        <v>294</v>
      </c>
      <c r="B125" s="10" t="s">
        <v>295</v>
      </c>
      <c r="C125" s="10" t="s">
        <v>30</v>
      </c>
      <c r="D125" s="21">
        <v>152.5</v>
      </c>
      <c r="E125" s="23">
        <v>17219259</v>
      </c>
      <c r="F125" s="2">
        <f t="shared" si="2"/>
        <v>112913.17377049181</v>
      </c>
      <c r="G125" s="25">
        <v>16223288</v>
      </c>
      <c r="H125" s="25">
        <v>17180056</v>
      </c>
      <c r="I125" s="2">
        <f t="shared" si="3"/>
        <v>112656.10491803278</v>
      </c>
    </row>
    <row r="126" spans="1:9">
      <c r="A126" s="7" t="s">
        <v>296</v>
      </c>
      <c r="B126" s="10" t="s">
        <v>297</v>
      </c>
      <c r="C126" s="10" t="s">
        <v>36</v>
      </c>
      <c r="D126" s="21">
        <v>592</v>
      </c>
      <c r="E126" s="23">
        <v>42874538</v>
      </c>
      <c r="F126" s="2">
        <f t="shared" si="2"/>
        <v>72423.20608108108</v>
      </c>
      <c r="G126" s="25">
        <v>38723853</v>
      </c>
      <c r="H126" s="25">
        <v>40689765</v>
      </c>
      <c r="I126" s="2">
        <f t="shared" si="3"/>
        <v>68732.711148648654</v>
      </c>
    </row>
    <row r="127" spans="1:9">
      <c r="A127" s="7" t="s">
        <v>298</v>
      </c>
      <c r="B127" s="10" t="s">
        <v>299</v>
      </c>
      <c r="C127" s="10" t="s">
        <v>300</v>
      </c>
      <c r="D127" s="21">
        <v>453.5</v>
      </c>
      <c r="E127" s="23">
        <v>38490037</v>
      </c>
      <c r="F127" s="2">
        <f t="shared" si="2"/>
        <v>84873.289966923927</v>
      </c>
      <c r="G127" s="25">
        <v>35163122</v>
      </c>
      <c r="H127" s="25">
        <v>37897390</v>
      </c>
      <c r="I127" s="2">
        <f t="shared" si="3"/>
        <v>83566.460859977946</v>
      </c>
    </row>
    <row r="128" spans="1:9">
      <c r="A128" s="7" t="s">
        <v>301</v>
      </c>
      <c r="B128" s="10" t="s">
        <v>302</v>
      </c>
      <c r="C128" s="10" t="s">
        <v>300</v>
      </c>
      <c r="D128" s="21">
        <v>454</v>
      </c>
      <c r="E128" s="23">
        <v>35061949</v>
      </c>
      <c r="F128" s="2">
        <f t="shared" si="2"/>
        <v>77228.962555066086</v>
      </c>
      <c r="G128" s="25">
        <v>31524054</v>
      </c>
      <c r="H128" s="25">
        <v>34661174</v>
      </c>
      <c r="I128" s="2">
        <f t="shared" si="3"/>
        <v>76346.198237885459</v>
      </c>
    </row>
    <row r="129" spans="1:9">
      <c r="A129" s="7" t="s">
        <v>303</v>
      </c>
      <c r="B129" s="10" t="s">
        <v>304</v>
      </c>
      <c r="C129" s="10" t="s">
        <v>305</v>
      </c>
      <c r="D129" s="21">
        <v>937.7</v>
      </c>
      <c r="E129" s="23">
        <v>70484983</v>
      </c>
      <c r="F129" s="2">
        <f t="shared" si="2"/>
        <v>75167.946038178517</v>
      </c>
      <c r="G129" s="25">
        <v>64282610</v>
      </c>
      <c r="H129" s="25">
        <v>67235550</v>
      </c>
      <c r="I129" s="2">
        <f t="shared" si="3"/>
        <v>71702.623440332725</v>
      </c>
    </row>
    <row r="130" spans="1:9">
      <c r="A130" s="7" t="s">
        <v>306</v>
      </c>
      <c r="B130" s="10" t="s">
        <v>307</v>
      </c>
      <c r="C130" s="10" t="s">
        <v>305</v>
      </c>
      <c r="D130" s="21">
        <v>157.80000000000001</v>
      </c>
      <c r="E130" s="23">
        <v>67432794</v>
      </c>
      <c r="F130" s="2">
        <f t="shared" si="2"/>
        <v>427330.76045627374</v>
      </c>
      <c r="G130" s="25">
        <v>65949128</v>
      </c>
      <c r="H130" s="25">
        <v>66371940</v>
      </c>
      <c r="I130" s="2">
        <f t="shared" si="3"/>
        <v>420607.98479087447</v>
      </c>
    </row>
    <row r="131" spans="1:9">
      <c r="A131" s="7" t="s">
        <v>308</v>
      </c>
      <c r="B131" s="10" t="s">
        <v>309</v>
      </c>
      <c r="C131" s="10" t="s">
        <v>310</v>
      </c>
      <c r="D131" s="21">
        <v>1016</v>
      </c>
      <c r="E131" s="23">
        <v>53187251</v>
      </c>
      <c r="F131" s="2">
        <f t="shared" si="2"/>
        <v>52349.656496062991</v>
      </c>
      <c r="G131" s="25">
        <v>46969829</v>
      </c>
      <c r="H131" s="25">
        <v>48977540</v>
      </c>
      <c r="I131" s="2">
        <f t="shared" si="3"/>
        <v>48206.240157480315</v>
      </c>
    </row>
    <row r="132" spans="1:9">
      <c r="A132" s="7" t="s">
        <v>311</v>
      </c>
      <c r="B132" s="10" t="s">
        <v>312</v>
      </c>
      <c r="C132" s="10" t="s">
        <v>310</v>
      </c>
      <c r="D132" s="21">
        <v>232</v>
      </c>
      <c r="E132" s="23">
        <v>21149961</v>
      </c>
      <c r="F132" s="2">
        <f t="shared" si="2"/>
        <v>91163.625</v>
      </c>
      <c r="G132" s="25">
        <v>19625747</v>
      </c>
      <c r="H132" s="25">
        <v>21058432</v>
      </c>
      <c r="I132" s="2">
        <f t="shared" si="3"/>
        <v>90769.103448275855</v>
      </c>
    </row>
    <row r="133" spans="1:9">
      <c r="A133" s="7" t="s">
        <v>313</v>
      </c>
      <c r="B133" s="10" t="s">
        <v>314</v>
      </c>
      <c r="C133" s="10" t="s">
        <v>315</v>
      </c>
      <c r="D133" s="21">
        <v>376</v>
      </c>
      <c r="E133" s="23">
        <v>18161230</v>
      </c>
      <c r="F133" s="2">
        <f t="shared" si="2"/>
        <v>48301.143617021276</v>
      </c>
      <c r="G133" s="25">
        <v>16317013</v>
      </c>
      <c r="H133" s="25">
        <v>18157050</v>
      </c>
      <c r="I133" s="2">
        <f t="shared" si="3"/>
        <v>48290.026595744683</v>
      </c>
    </row>
    <row r="134" spans="1:9">
      <c r="A134" s="7" t="s">
        <v>316</v>
      </c>
      <c r="B134" s="10" t="s">
        <v>317</v>
      </c>
      <c r="C134" s="10" t="s">
        <v>315</v>
      </c>
      <c r="D134" s="21">
        <v>1118.5</v>
      </c>
      <c r="E134" s="23">
        <v>42364961</v>
      </c>
      <c r="F134" s="2">
        <f t="shared" si="2"/>
        <v>37876.58560572195</v>
      </c>
      <c r="G134" s="25">
        <v>37105003</v>
      </c>
      <c r="H134" s="25">
        <v>42228018</v>
      </c>
      <c r="I134" s="2">
        <f t="shared" si="3"/>
        <v>37754.15109521681</v>
      </c>
    </row>
    <row r="135" spans="1:9">
      <c r="A135" s="7" t="s">
        <v>318</v>
      </c>
      <c r="B135" s="10" t="s">
        <v>319</v>
      </c>
      <c r="C135" s="10" t="s">
        <v>315</v>
      </c>
      <c r="D135" s="21">
        <v>871.5</v>
      </c>
      <c r="E135" s="23">
        <v>28938647</v>
      </c>
      <c r="F135" s="2">
        <f t="shared" ref="F135:F198" si="4">E135/D135</f>
        <v>33205.561675272518</v>
      </c>
      <c r="G135" s="25">
        <v>25506073</v>
      </c>
      <c r="H135" s="25">
        <v>28932645</v>
      </c>
      <c r="I135" s="2">
        <f t="shared" ref="I135:I198" si="5">H135/D135</f>
        <v>33198.674698795177</v>
      </c>
    </row>
    <row r="136" spans="1:9">
      <c r="A136" s="7" t="s">
        <v>320</v>
      </c>
      <c r="B136" s="10" t="s">
        <v>321</v>
      </c>
      <c r="C136" s="10" t="s">
        <v>322</v>
      </c>
      <c r="D136" s="21">
        <v>386</v>
      </c>
      <c r="E136" s="23">
        <v>16062924</v>
      </c>
      <c r="F136" s="2">
        <f t="shared" si="4"/>
        <v>41613.792746113992</v>
      </c>
      <c r="G136" s="25">
        <v>14066651</v>
      </c>
      <c r="H136" s="25">
        <v>16062924</v>
      </c>
      <c r="I136" s="2">
        <f t="shared" si="5"/>
        <v>41613.792746113992</v>
      </c>
    </row>
    <row r="137" spans="1:9">
      <c r="A137" s="7" t="s">
        <v>323</v>
      </c>
      <c r="B137" s="10" t="s">
        <v>324</v>
      </c>
      <c r="C137" s="10" t="s">
        <v>322</v>
      </c>
      <c r="D137" s="21">
        <v>420</v>
      </c>
      <c r="E137" s="23">
        <v>17879675</v>
      </c>
      <c r="F137" s="2">
        <f t="shared" si="4"/>
        <v>42570.654761904763</v>
      </c>
      <c r="G137" s="25">
        <v>15880166</v>
      </c>
      <c r="H137" s="25">
        <v>17879675</v>
      </c>
      <c r="I137" s="2">
        <f t="shared" si="5"/>
        <v>42570.654761904763</v>
      </c>
    </row>
    <row r="138" spans="1:9">
      <c r="A138" s="7" t="s">
        <v>325</v>
      </c>
      <c r="B138" s="10" t="s">
        <v>326</v>
      </c>
      <c r="C138" s="10" t="s">
        <v>322</v>
      </c>
      <c r="D138" s="21">
        <v>822</v>
      </c>
      <c r="E138" s="23">
        <v>37196599</v>
      </c>
      <c r="F138" s="2">
        <f t="shared" si="4"/>
        <v>45251.336982968372</v>
      </c>
      <c r="G138" s="25">
        <v>32852954</v>
      </c>
      <c r="H138" s="25">
        <v>37196599</v>
      </c>
      <c r="I138" s="2">
        <f t="shared" si="5"/>
        <v>45251.336982968372</v>
      </c>
    </row>
    <row r="139" spans="1:9">
      <c r="A139" s="7" t="s">
        <v>327</v>
      </c>
      <c r="B139" s="10" t="s">
        <v>328</v>
      </c>
      <c r="C139" s="10" t="s">
        <v>322</v>
      </c>
      <c r="D139" s="21">
        <v>534.5</v>
      </c>
      <c r="E139" s="23">
        <v>25702344</v>
      </c>
      <c r="F139" s="2">
        <f t="shared" si="4"/>
        <v>48086.705332086065</v>
      </c>
      <c r="G139" s="25">
        <v>22309454</v>
      </c>
      <c r="H139" s="25">
        <v>25702344</v>
      </c>
      <c r="I139" s="2">
        <f t="shared" si="5"/>
        <v>48086.705332086065</v>
      </c>
    </row>
    <row r="140" spans="1:9">
      <c r="A140" s="7" t="s">
        <v>329</v>
      </c>
      <c r="B140" s="10" t="s">
        <v>330</v>
      </c>
      <c r="C140" s="10" t="s">
        <v>322</v>
      </c>
      <c r="D140" s="21">
        <v>490.1</v>
      </c>
      <c r="E140" s="23">
        <v>29654755</v>
      </c>
      <c r="F140" s="2">
        <f t="shared" si="4"/>
        <v>60507.55968169761</v>
      </c>
      <c r="G140" s="25">
        <v>26594877</v>
      </c>
      <c r="H140" s="25">
        <v>29654755</v>
      </c>
      <c r="I140" s="2">
        <f t="shared" si="5"/>
        <v>60507.55968169761</v>
      </c>
    </row>
    <row r="141" spans="1:9">
      <c r="A141" s="7" t="s">
        <v>331</v>
      </c>
      <c r="B141" s="10" t="s">
        <v>332</v>
      </c>
      <c r="C141" s="10" t="s">
        <v>322</v>
      </c>
      <c r="D141" s="21">
        <v>759.1</v>
      </c>
      <c r="E141" s="23">
        <v>57714588</v>
      </c>
      <c r="F141" s="2">
        <f t="shared" si="4"/>
        <v>76030.283230140951</v>
      </c>
      <c r="G141" s="25">
        <v>52972297</v>
      </c>
      <c r="H141" s="25">
        <v>57714588</v>
      </c>
      <c r="I141" s="2">
        <f t="shared" si="5"/>
        <v>76030.283230140951</v>
      </c>
    </row>
    <row r="142" spans="1:9">
      <c r="A142" s="7" t="s">
        <v>333</v>
      </c>
      <c r="B142" s="10" t="s">
        <v>334</v>
      </c>
      <c r="C142" s="10" t="s">
        <v>335</v>
      </c>
      <c r="D142" s="21">
        <v>360.5</v>
      </c>
      <c r="E142" s="23">
        <v>13258102</v>
      </c>
      <c r="F142" s="2">
        <f t="shared" si="4"/>
        <v>36776.981969486827</v>
      </c>
      <c r="G142" s="25">
        <v>11292070</v>
      </c>
      <c r="H142" s="25">
        <v>13258102</v>
      </c>
      <c r="I142" s="2">
        <f t="shared" si="5"/>
        <v>36776.981969486827</v>
      </c>
    </row>
    <row r="143" spans="1:9">
      <c r="A143" s="7" t="s">
        <v>336</v>
      </c>
      <c r="B143" s="10" t="s">
        <v>337</v>
      </c>
      <c r="C143" s="10" t="s">
        <v>338</v>
      </c>
      <c r="D143" s="21">
        <v>3762.8</v>
      </c>
      <c r="E143" s="23">
        <v>227693613</v>
      </c>
      <c r="F143" s="2">
        <f t="shared" si="4"/>
        <v>60511.750026575952</v>
      </c>
      <c r="G143" s="25">
        <v>210670994</v>
      </c>
      <c r="H143" s="25">
        <v>225741151</v>
      </c>
      <c r="I143" s="2">
        <f t="shared" si="5"/>
        <v>59992.864622089932</v>
      </c>
    </row>
    <row r="144" spans="1:9">
      <c r="A144" s="7" t="s">
        <v>339</v>
      </c>
      <c r="B144" s="10" t="s">
        <v>340</v>
      </c>
      <c r="C144" s="10" t="s">
        <v>335</v>
      </c>
      <c r="D144" s="21">
        <v>514.5</v>
      </c>
      <c r="E144" s="23">
        <v>32199834</v>
      </c>
      <c r="F144" s="2">
        <f t="shared" si="4"/>
        <v>62584.71137026239</v>
      </c>
      <c r="G144" s="25">
        <v>28139559</v>
      </c>
      <c r="H144" s="25">
        <v>32199834</v>
      </c>
      <c r="I144" s="2">
        <f t="shared" si="5"/>
        <v>62584.71137026239</v>
      </c>
    </row>
    <row r="145" spans="1:9">
      <c r="A145" s="7" t="s">
        <v>341</v>
      </c>
      <c r="B145" s="10" t="s">
        <v>342</v>
      </c>
      <c r="C145" s="10" t="s">
        <v>343</v>
      </c>
      <c r="D145" s="21">
        <v>333.5</v>
      </c>
      <c r="E145" s="23">
        <v>25886370</v>
      </c>
      <c r="F145" s="2">
        <f t="shared" si="4"/>
        <v>77620.299850074967</v>
      </c>
      <c r="G145" s="25">
        <v>23701754</v>
      </c>
      <c r="H145" s="25">
        <v>25686650</v>
      </c>
      <c r="I145" s="2">
        <f t="shared" si="5"/>
        <v>77021.439280359817</v>
      </c>
    </row>
    <row r="146" spans="1:9">
      <c r="A146" s="7" t="s">
        <v>344</v>
      </c>
      <c r="B146" s="10" t="s">
        <v>345</v>
      </c>
      <c r="C146" s="10" t="s">
        <v>346</v>
      </c>
      <c r="D146" s="21">
        <v>1336.2</v>
      </c>
      <c r="E146" s="23">
        <v>76326447</v>
      </c>
      <c r="F146" s="2">
        <f t="shared" si="4"/>
        <v>57122.022900763353</v>
      </c>
      <c r="G146" s="25">
        <v>69877384</v>
      </c>
      <c r="H146" s="25">
        <v>76326447</v>
      </c>
      <c r="I146" s="2">
        <f t="shared" si="5"/>
        <v>57122.022900763353</v>
      </c>
    </row>
    <row r="147" spans="1:9">
      <c r="A147" s="7" t="s">
        <v>347</v>
      </c>
      <c r="B147" s="10" t="s">
        <v>348</v>
      </c>
      <c r="C147" s="10" t="s">
        <v>349</v>
      </c>
      <c r="D147" s="21">
        <v>262.89999999999998</v>
      </c>
      <c r="E147" s="23">
        <v>22457625</v>
      </c>
      <c r="F147" s="2">
        <f t="shared" si="4"/>
        <v>85422.689235450744</v>
      </c>
      <c r="G147" s="25">
        <v>20910163</v>
      </c>
      <c r="H147" s="25">
        <v>22046169</v>
      </c>
      <c r="I147" s="2">
        <f t="shared" si="5"/>
        <v>83857.622670216821</v>
      </c>
    </row>
    <row r="148" spans="1:9">
      <c r="A148" s="7" t="s">
        <v>350</v>
      </c>
      <c r="B148" s="10" t="s">
        <v>351</v>
      </c>
      <c r="C148" s="10" t="s">
        <v>349</v>
      </c>
      <c r="D148" s="21">
        <v>345</v>
      </c>
      <c r="E148" s="23">
        <v>43932235</v>
      </c>
      <c r="F148" s="2">
        <f t="shared" si="4"/>
        <v>127339.8115942029</v>
      </c>
      <c r="G148" s="25">
        <v>41935722</v>
      </c>
      <c r="H148" s="25">
        <v>42948159</v>
      </c>
      <c r="I148" s="2">
        <f t="shared" si="5"/>
        <v>124487.41739130435</v>
      </c>
    </row>
    <row r="149" spans="1:9">
      <c r="A149" s="7" t="s">
        <v>352</v>
      </c>
      <c r="B149" s="10" t="s">
        <v>353</v>
      </c>
      <c r="C149" s="10" t="s">
        <v>349</v>
      </c>
      <c r="D149" s="21">
        <v>240.9</v>
      </c>
      <c r="E149" s="23">
        <v>39966114</v>
      </c>
      <c r="F149" s="2">
        <f t="shared" si="4"/>
        <v>165903.33748443337</v>
      </c>
      <c r="G149" s="25">
        <v>38752938</v>
      </c>
      <c r="H149" s="25">
        <v>39595633</v>
      </c>
      <c r="I149" s="2">
        <f t="shared" si="5"/>
        <v>164365.43378995435</v>
      </c>
    </row>
    <row r="150" spans="1:9">
      <c r="A150" s="7" t="s">
        <v>354</v>
      </c>
      <c r="B150" s="10" t="s">
        <v>355</v>
      </c>
      <c r="C150" s="10" t="s">
        <v>356</v>
      </c>
      <c r="D150" s="21">
        <v>1046.5</v>
      </c>
      <c r="E150" s="23">
        <v>75870241</v>
      </c>
      <c r="F150" s="2">
        <f t="shared" si="4"/>
        <v>72499.035833731483</v>
      </c>
      <c r="G150" s="25">
        <v>70150013</v>
      </c>
      <c r="H150" s="25">
        <v>73384304</v>
      </c>
      <c r="I150" s="2">
        <f t="shared" si="5"/>
        <v>70123.558528428097</v>
      </c>
    </row>
    <row r="151" spans="1:9">
      <c r="A151" s="7" t="s">
        <v>357</v>
      </c>
      <c r="B151" s="10" t="s">
        <v>358</v>
      </c>
      <c r="C151" s="10" t="s">
        <v>359</v>
      </c>
      <c r="D151" s="21">
        <v>1558</v>
      </c>
      <c r="E151" s="23">
        <v>67726680</v>
      </c>
      <c r="F151" s="2">
        <f t="shared" si="4"/>
        <v>43470.269576379971</v>
      </c>
      <c r="G151" s="25">
        <v>59447286</v>
      </c>
      <c r="H151" s="25">
        <v>66007632</v>
      </c>
      <c r="I151" s="2">
        <f t="shared" si="5"/>
        <v>42366.901155327345</v>
      </c>
    </row>
    <row r="152" spans="1:9">
      <c r="A152" s="7" t="s">
        <v>360</v>
      </c>
      <c r="B152" s="10" t="s">
        <v>361</v>
      </c>
      <c r="C152" s="10" t="s">
        <v>362</v>
      </c>
      <c r="D152" s="21">
        <v>414.2</v>
      </c>
      <c r="E152" s="23">
        <v>41633249</v>
      </c>
      <c r="F152" s="2">
        <f t="shared" si="4"/>
        <v>100514.84548527282</v>
      </c>
      <c r="G152" s="25">
        <v>38911662</v>
      </c>
      <c r="H152" s="25">
        <v>41572377</v>
      </c>
      <c r="I152" s="2">
        <f t="shared" si="5"/>
        <v>100367.88266537905</v>
      </c>
    </row>
    <row r="153" spans="1:9">
      <c r="A153" s="7" t="s">
        <v>363</v>
      </c>
      <c r="B153" s="10" t="s">
        <v>364</v>
      </c>
      <c r="C153" s="10" t="s">
        <v>359</v>
      </c>
      <c r="D153" s="21">
        <v>480.5</v>
      </c>
      <c r="E153" s="23">
        <v>21495910</v>
      </c>
      <c r="F153" s="2">
        <f t="shared" si="4"/>
        <v>44736.545265348592</v>
      </c>
      <c r="G153" s="25">
        <v>19301746</v>
      </c>
      <c r="H153" s="25">
        <v>20864782</v>
      </c>
      <c r="I153" s="2">
        <f t="shared" si="5"/>
        <v>43423.063475546303</v>
      </c>
    </row>
    <row r="154" spans="1:9">
      <c r="A154" s="7" t="s">
        <v>365</v>
      </c>
      <c r="B154" s="10" t="s">
        <v>366</v>
      </c>
      <c r="C154" s="10" t="s">
        <v>359</v>
      </c>
      <c r="D154" s="21">
        <v>599.79999999999995</v>
      </c>
      <c r="E154" s="23">
        <v>22018454</v>
      </c>
      <c r="F154" s="2">
        <f t="shared" si="4"/>
        <v>36709.659886628877</v>
      </c>
      <c r="G154" s="25">
        <v>18964164</v>
      </c>
      <c r="H154" s="25">
        <v>21748491</v>
      </c>
      <c r="I154" s="2">
        <f t="shared" si="5"/>
        <v>36259.571523841281</v>
      </c>
    </row>
    <row r="155" spans="1:9">
      <c r="A155" s="7" t="s">
        <v>367</v>
      </c>
      <c r="B155" s="10" t="s">
        <v>368</v>
      </c>
      <c r="C155" s="10" t="s">
        <v>359</v>
      </c>
      <c r="D155" s="21">
        <v>353</v>
      </c>
      <c r="E155" s="23">
        <v>17510751</v>
      </c>
      <c r="F155" s="2">
        <f t="shared" si="4"/>
        <v>49605.526912181303</v>
      </c>
      <c r="G155" s="25">
        <v>15706317</v>
      </c>
      <c r="H155" s="25">
        <v>17176084</v>
      </c>
      <c r="I155" s="2">
        <f t="shared" si="5"/>
        <v>48657.461756373938</v>
      </c>
    </row>
    <row r="156" spans="1:9">
      <c r="A156" s="7" t="s">
        <v>369</v>
      </c>
      <c r="B156" s="10" t="s">
        <v>370</v>
      </c>
      <c r="C156" s="10" t="s">
        <v>359</v>
      </c>
      <c r="D156" s="21">
        <v>165.9</v>
      </c>
      <c r="E156" s="23">
        <v>14733619</v>
      </c>
      <c r="F156" s="2">
        <f t="shared" si="4"/>
        <v>88810.241109101858</v>
      </c>
      <c r="G156" s="25">
        <v>13696547</v>
      </c>
      <c r="H156" s="25">
        <v>14480030</v>
      </c>
      <c r="I156" s="2">
        <f t="shared" si="5"/>
        <v>87281.675708257986</v>
      </c>
    </row>
    <row r="157" spans="1:9">
      <c r="A157" s="7" t="s">
        <v>371</v>
      </c>
      <c r="B157" s="10" t="s">
        <v>372</v>
      </c>
      <c r="C157" s="10" t="s">
        <v>359</v>
      </c>
      <c r="D157" s="21">
        <v>247</v>
      </c>
      <c r="E157" s="23">
        <v>17946041</v>
      </c>
      <c r="F157" s="2">
        <f t="shared" si="4"/>
        <v>72656.036437246963</v>
      </c>
      <c r="G157" s="25">
        <v>16385978</v>
      </c>
      <c r="H157" s="25">
        <v>17864472</v>
      </c>
      <c r="I157" s="2">
        <f t="shared" si="5"/>
        <v>72325.797570850205</v>
      </c>
    </row>
    <row r="158" spans="1:9">
      <c r="A158" s="7" t="s">
        <v>373</v>
      </c>
      <c r="B158" s="10" t="s">
        <v>374</v>
      </c>
      <c r="C158" s="10" t="s">
        <v>375</v>
      </c>
      <c r="D158" s="21">
        <v>847.8</v>
      </c>
      <c r="E158" s="23">
        <v>113861569</v>
      </c>
      <c r="F158" s="2">
        <f t="shared" si="4"/>
        <v>134302.39325312575</v>
      </c>
      <c r="G158" s="25">
        <v>108691227</v>
      </c>
      <c r="H158" s="25">
        <v>111410960</v>
      </c>
      <c r="I158" s="2">
        <f t="shared" si="5"/>
        <v>131411.84241566408</v>
      </c>
    </row>
    <row r="159" spans="1:9">
      <c r="A159" s="7" t="s">
        <v>376</v>
      </c>
      <c r="B159" s="10" t="s">
        <v>377</v>
      </c>
      <c r="C159" s="10" t="s">
        <v>335</v>
      </c>
      <c r="D159" s="21">
        <v>868.1</v>
      </c>
      <c r="E159" s="23">
        <v>153372210</v>
      </c>
      <c r="F159" s="2">
        <f t="shared" si="4"/>
        <v>176675.74012210575</v>
      </c>
      <c r="G159" s="25">
        <v>146953211</v>
      </c>
      <c r="H159" s="25">
        <v>153372210</v>
      </c>
      <c r="I159" s="2">
        <f t="shared" si="5"/>
        <v>176675.74012210575</v>
      </c>
    </row>
    <row r="160" spans="1:9">
      <c r="A160" s="7" t="s">
        <v>378</v>
      </c>
      <c r="B160" s="10" t="s">
        <v>379</v>
      </c>
      <c r="C160" s="10" t="s">
        <v>380</v>
      </c>
      <c r="D160" s="21">
        <v>953.1</v>
      </c>
      <c r="E160" s="23">
        <v>174309323</v>
      </c>
      <c r="F160" s="2">
        <f t="shared" si="4"/>
        <v>182886.70968418842</v>
      </c>
      <c r="G160" s="25">
        <v>172183110</v>
      </c>
      <c r="H160" s="25">
        <v>174295076</v>
      </c>
      <c r="I160" s="2">
        <f t="shared" si="5"/>
        <v>182871.76161997693</v>
      </c>
    </row>
    <row r="161" spans="1:9">
      <c r="A161" s="7" t="s">
        <v>381</v>
      </c>
      <c r="B161" s="10" t="s">
        <v>382</v>
      </c>
      <c r="C161" s="10" t="s">
        <v>383</v>
      </c>
      <c r="D161" s="21">
        <v>707.8</v>
      </c>
      <c r="E161" s="23">
        <v>74668783</v>
      </c>
      <c r="F161" s="2">
        <f t="shared" si="4"/>
        <v>105494.18338513705</v>
      </c>
      <c r="G161" s="25">
        <v>69542669</v>
      </c>
      <c r="H161" s="25">
        <v>73640057</v>
      </c>
      <c r="I161" s="2">
        <f t="shared" si="5"/>
        <v>104040.76999152303</v>
      </c>
    </row>
    <row r="162" spans="1:9">
      <c r="A162" s="7" t="s">
        <v>384</v>
      </c>
      <c r="B162" s="10" t="s">
        <v>385</v>
      </c>
      <c r="C162" s="10" t="s">
        <v>386</v>
      </c>
      <c r="D162" s="21">
        <v>1022</v>
      </c>
      <c r="E162" s="23">
        <v>68501968</v>
      </c>
      <c r="F162" s="2">
        <f t="shared" si="4"/>
        <v>67027.365949119368</v>
      </c>
      <c r="G162" s="25">
        <v>62070975</v>
      </c>
      <c r="H162" s="25">
        <v>68193222</v>
      </c>
      <c r="I162" s="2">
        <f t="shared" si="5"/>
        <v>66725.266144814086</v>
      </c>
    </row>
    <row r="163" spans="1:9">
      <c r="A163" s="7" t="s">
        <v>387</v>
      </c>
      <c r="B163" s="10" t="s">
        <v>388</v>
      </c>
      <c r="C163" s="10" t="s">
        <v>389</v>
      </c>
      <c r="D163" s="21">
        <v>430.6</v>
      </c>
      <c r="E163" s="23">
        <v>31376452</v>
      </c>
      <c r="F163" s="2">
        <f t="shared" si="4"/>
        <v>72866.818392940084</v>
      </c>
      <c r="G163" s="25">
        <v>28483121</v>
      </c>
      <c r="H163" s="25">
        <v>31376452</v>
      </c>
      <c r="I163" s="2">
        <f t="shared" si="5"/>
        <v>72866.818392940084</v>
      </c>
    </row>
    <row r="164" spans="1:9">
      <c r="A164" s="7" t="s">
        <v>390</v>
      </c>
      <c r="B164" s="10" t="s">
        <v>391</v>
      </c>
      <c r="C164" s="10" t="s">
        <v>392</v>
      </c>
      <c r="D164" s="21">
        <v>1171</v>
      </c>
      <c r="E164" s="23">
        <v>43153047</v>
      </c>
      <c r="F164" s="2">
        <f t="shared" si="4"/>
        <v>36851.44918872758</v>
      </c>
      <c r="G164" s="25">
        <v>37608152</v>
      </c>
      <c r="H164" s="25">
        <v>42742215</v>
      </c>
      <c r="I164" s="2">
        <f t="shared" si="5"/>
        <v>36500.610589239965</v>
      </c>
    </row>
    <row r="165" spans="1:9">
      <c r="A165" s="7" t="s">
        <v>393</v>
      </c>
      <c r="B165" s="10" t="s">
        <v>394</v>
      </c>
      <c r="C165" s="10" t="s">
        <v>392</v>
      </c>
      <c r="D165" s="21">
        <v>1931</v>
      </c>
      <c r="E165" s="23">
        <v>128942899</v>
      </c>
      <c r="F165" s="2">
        <f t="shared" si="4"/>
        <v>66775.193682030033</v>
      </c>
      <c r="G165" s="25">
        <v>119039167</v>
      </c>
      <c r="H165" s="25">
        <v>128615773</v>
      </c>
      <c r="I165" s="2">
        <f t="shared" si="5"/>
        <v>66605.786121180732</v>
      </c>
    </row>
    <row r="166" spans="1:9">
      <c r="A166" s="7" t="s">
        <v>395</v>
      </c>
      <c r="B166" s="10" t="s">
        <v>396</v>
      </c>
      <c r="C166" s="10" t="s">
        <v>397</v>
      </c>
      <c r="D166" s="21">
        <v>225.5</v>
      </c>
      <c r="E166" s="23">
        <v>17998077</v>
      </c>
      <c r="F166" s="2">
        <f t="shared" si="4"/>
        <v>79814.088691796016</v>
      </c>
      <c r="G166" s="25">
        <v>16646166</v>
      </c>
      <c r="H166" s="25">
        <v>17993993</v>
      </c>
      <c r="I166" s="2">
        <f t="shared" si="5"/>
        <v>79795.977827051</v>
      </c>
    </row>
    <row r="167" spans="1:9">
      <c r="A167" s="7" t="s">
        <v>398</v>
      </c>
      <c r="B167" s="10" t="s">
        <v>399</v>
      </c>
      <c r="C167" s="10" t="s">
        <v>9</v>
      </c>
      <c r="D167" s="21">
        <v>241.8</v>
      </c>
      <c r="E167" s="23">
        <v>19175914</v>
      </c>
      <c r="F167" s="2">
        <f t="shared" si="4"/>
        <v>79304.855252274603</v>
      </c>
      <c r="G167" s="25">
        <v>17902356</v>
      </c>
      <c r="H167" s="25">
        <v>19175914</v>
      </c>
      <c r="I167" s="2">
        <f t="shared" si="5"/>
        <v>79304.855252274603</v>
      </c>
    </row>
    <row r="168" spans="1:9">
      <c r="A168" s="7" t="s">
        <v>400</v>
      </c>
      <c r="B168" s="10" t="s">
        <v>401</v>
      </c>
      <c r="C168" s="10" t="s">
        <v>338</v>
      </c>
      <c r="D168" s="21">
        <v>688.5</v>
      </c>
      <c r="E168" s="23">
        <v>30615184</v>
      </c>
      <c r="F168" s="2">
        <f t="shared" si="4"/>
        <v>44466.498184458971</v>
      </c>
      <c r="G168" s="25">
        <v>27804305</v>
      </c>
      <c r="H168" s="25">
        <v>30615184</v>
      </c>
      <c r="I168" s="2">
        <f t="shared" si="5"/>
        <v>44466.498184458971</v>
      </c>
    </row>
    <row r="169" spans="1:9">
      <c r="A169" s="7" t="s">
        <v>402</v>
      </c>
      <c r="B169" s="10" t="s">
        <v>403</v>
      </c>
      <c r="C169" s="10" t="s">
        <v>397</v>
      </c>
      <c r="D169" s="21">
        <v>3395.3</v>
      </c>
      <c r="E169" s="23">
        <v>152739038</v>
      </c>
      <c r="F169" s="2">
        <f t="shared" si="4"/>
        <v>44985.432215120898</v>
      </c>
      <c r="G169" s="25">
        <v>134844493</v>
      </c>
      <c r="H169" s="25">
        <v>149587228</v>
      </c>
      <c r="I169" s="2">
        <f t="shared" si="5"/>
        <v>44057.146054840516</v>
      </c>
    </row>
    <row r="170" spans="1:9">
      <c r="A170" s="7" t="s">
        <v>404</v>
      </c>
      <c r="B170" s="10" t="s">
        <v>405</v>
      </c>
      <c r="C170" s="10" t="s">
        <v>406</v>
      </c>
      <c r="D170" s="21">
        <v>488.2</v>
      </c>
      <c r="E170" s="23">
        <v>113065172</v>
      </c>
      <c r="F170" s="2">
        <f t="shared" si="4"/>
        <v>231596.00983203607</v>
      </c>
      <c r="G170" s="25">
        <v>111122142</v>
      </c>
      <c r="H170" s="25">
        <v>113065172</v>
      </c>
      <c r="I170" s="2">
        <f t="shared" si="5"/>
        <v>231596.00983203607</v>
      </c>
    </row>
    <row r="171" spans="1:9">
      <c r="A171" s="7" t="s">
        <v>407</v>
      </c>
      <c r="B171" s="10" t="s">
        <v>408</v>
      </c>
      <c r="C171" s="10" t="s">
        <v>56</v>
      </c>
      <c r="D171" s="21">
        <v>1882.6</v>
      </c>
      <c r="E171" s="23">
        <v>172186852</v>
      </c>
      <c r="F171" s="2">
        <f t="shared" si="4"/>
        <v>91462.260703282693</v>
      </c>
      <c r="G171" s="25">
        <v>164535781</v>
      </c>
      <c r="H171" s="25">
        <v>172011136</v>
      </c>
      <c r="I171" s="2">
        <f t="shared" si="5"/>
        <v>91368.923828747487</v>
      </c>
    </row>
    <row r="172" spans="1:9">
      <c r="A172" s="7" t="s">
        <v>409</v>
      </c>
      <c r="B172" s="10" t="s">
        <v>410</v>
      </c>
      <c r="C172" s="10" t="s">
        <v>411</v>
      </c>
      <c r="D172" s="21">
        <v>520.4</v>
      </c>
      <c r="E172" s="23">
        <v>28976470</v>
      </c>
      <c r="F172" s="2">
        <f t="shared" si="4"/>
        <v>55681.149116064567</v>
      </c>
      <c r="G172" s="25">
        <v>26376185</v>
      </c>
      <c r="H172" s="25">
        <v>28211092</v>
      </c>
      <c r="I172" s="2">
        <f t="shared" si="5"/>
        <v>54210.399692544197</v>
      </c>
    </row>
    <row r="173" spans="1:9">
      <c r="A173" s="7" t="s">
        <v>412</v>
      </c>
      <c r="B173" s="10" t="s">
        <v>413</v>
      </c>
      <c r="C173" s="10" t="s">
        <v>414</v>
      </c>
      <c r="D173" s="21">
        <v>580</v>
      </c>
      <c r="E173" s="23">
        <v>51623420</v>
      </c>
      <c r="F173" s="2">
        <f t="shared" si="4"/>
        <v>89005.896551724145</v>
      </c>
      <c r="G173" s="25">
        <v>47439098</v>
      </c>
      <c r="H173" s="25">
        <v>48827090</v>
      </c>
      <c r="I173" s="2">
        <f t="shared" si="5"/>
        <v>84184.637931034478</v>
      </c>
    </row>
    <row r="174" spans="1:9">
      <c r="A174" s="7" t="s">
        <v>415</v>
      </c>
      <c r="B174" s="10" t="s">
        <v>416</v>
      </c>
      <c r="C174" s="10" t="s">
        <v>417</v>
      </c>
      <c r="D174" s="21">
        <v>656.5</v>
      </c>
      <c r="E174" s="23">
        <v>42347682</v>
      </c>
      <c r="F174" s="2">
        <f t="shared" si="4"/>
        <v>64505.227722772281</v>
      </c>
      <c r="G174" s="25">
        <v>38504675</v>
      </c>
      <c r="H174" s="25">
        <v>42347682</v>
      </c>
      <c r="I174" s="2">
        <f t="shared" si="5"/>
        <v>64505.227722772281</v>
      </c>
    </row>
    <row r="175" spans="1:9">
      <c r="A175" s="7" t="s">
        <v>418</v>
      </c>
      <c r="B175" s="10" t="s">
        <v>419</v>
      </c>
      <c r="C175" s="10" t="s">
        <v>420</v>
      </c>
      <c r="D175" s="21">
        <v>1336.9</v>
      </c>
      <c r="E175" s="23">
        <v>82505369</v>
      </c>
      <c r="F175" s="2">
        <f t="shared" si="4"/>
        <v>61713.941955269649</v>
      </c>
      <c r="G175" s="25">
        <v>74575089</v>
      </c>
      <c r="H175" s="25">
        <v>78166284</v>
      </c>
      <c r="I175" s="2">
        <f t="shared" si="5"/>
        <v>58468.310270027672</v>
      </c>
    </row>
    <row r="176" spans="1:9">
      <c r="A176" s="7" t="s">
        <v>421</v>
      </c>
      <c r="B176" s="10" t="s">
        <v>422</v>
      </c>
      <c r="C176" s="10" t="s">
        <v>383</v>
      </c>
      <c r="D176" s="21">
        <v>518</v>
      </c>
      <c r="E176" s="23">
        <v>32259317</v>
      </c>
      <c r="F176" s="2">
        <f t="shared" si="4"/>
        <v>62276.673745173743</v>
      </c>
      <c r="G176" s="25">
        <v>29660090</v>
      </c>
      <c r="H176" s="25">
        <v>32203767</v>
      </c>
      <c r="I176" s="2">
        <f t="shared" si="5"/>
        <v>62169.434362934364</v>
      </c>
    </row>
    <row r="177" spans="1:9">
      <c r="A177" s="7" t="s">
        <v>423</v>
      </c>
      <c r="B177" s="10" t="s">
        <v>424</v>
      </c>
      <c r="C177" s="10" t="s">
        <v>425</v>
      </c>
      <c r="D177" s="21">
        <v>338.5</v>
      </c>
      <c r="E177" s="23">
        <v>22430254</v>
      </c>
      <c r="F177" s="2">
        <f t="shared" si="4"/>
        <v>66263.675036927627</v>
      </c>
      <c r="G177" s="25">
        <v>21343090</v>
      </c>
      <c r="H177" s="25">
        <v>22355528</v>
      </c>
      <c r="I177" s="2">
        <f t="shared" si="5"/>
        <v>66042.918759231907</v>
      </c>
    </row>
    <row r="178" spans="1:9">
      <c r="A178" s="7" t="s">
        <v>426</v>
      </c>
      <c r="B178" s="10" t="s">
        <v>427</v>
      </c>
      <c r="C178" s="10" t="s">
        <v>428</v>
      </c>
      <c r="D178" s="21">
        <v>1170.7</v>
      </c>
      <c r="E178" s="23">
        <v>93498188</v>
      </c>
      <c r="F178" s="2">
        <f t="shared" si="4"/>
        <v>79865.198599128722</v>
      </c>
      <c r="G178" s="25">
        <v>85930748</v>
      </c>
      <c r="H178" s="25">
        <v>83811556</v>
      </c>
      <c r="I178" s="2">
        <f t="shared" si="5"/>
        <v>71590.976338942506</v>
      </c>
    </row>
    <row r="179" spans="1:9">
      <c r="A179" s="7" t="s">
        <v>429</v>
      </c>
      <c r="B179" s="10" t="s">
        <v>430</v>
      </c>
      <c r="C179" s="10" t="s">
        <v>417</v>
      </c>
      <c r="D179" s="21">
        <v>6077.5</v>
      </c>
      <c r="E179" s="23">
        <v>607585031</v>
      </c>
      <c r="F179" s="2">
        <f t="shared" si="4"/>
        <v>99972.855779514604</v>
      </c>
      <c r="G179" s="25">
        <v>570988162</v>
      </c>
      <c r="H179" s="25">
        <v>594730224</v>
      </c>
      <c r="I179" s="2">
        <f t="shared" si="5"/>
        <v>97857.708597285062</v>
      </c>
    </row>
    <row r="180" spans="1:9">
      <c r="A180" s="7" t="s">
        <v>431</v>
      </c>
      <c r="B180" s="10" t="s">
        <v>106</v>
      </c>
      <c r="C180" s="10" t="s">
        <v>417</v>
      </c>
      <c r="D180" s="21">
        <v>180</v>
      </c>
      <c r="E180" s="23">
        <v>18726928</v>
      </c>
      <c r="F180" s="2">
        <f t="shared" si="4"/>
        <v>104038.48888888888</v>
      </c>
      <c r="G180" s="25">
        <v>16816660</v>
      </c>
      <c r="H180" s="25">
        <v>18726928</v>
      </c>
      <c r="I180" s="2">
        <f t="shared" si="5"/>
        <v>104038.48888888888</v>
      </c>
    </row>
    <row r="181" spans="1:9">
      <c r="A181" s="7" t="s">
        <v>432</v>
      </c>
      <c r="B181" s="10" t="s">
        <v>433</v>
      </c>
      <c r="C181" s="10" t="s">
        <v>56</v>
      </c>
      <c r="D181" s="21">
        <v>5656.1</v>
      </c>
      <c r="E181" s="23">
        <v>285389072</v>
      </c>
      <c r="F181" s="2">
        <f t="shared" si="4"/>
        <v>50456.864624034228</v>
      </c>
      <c r="G181" s="25">
        <v>266453608</v>
      </c>
      <c r="H181" s="25">
        <v>285376035</v>
      </c>
      <c r="I181" s="2">
        <f t="shared" si="5"/>
        <v>50454.559678930709</v>
      </c>
    </row>
    <row r="182" spans="1:9">
      <c r="A182" s="7" t="s">
        <v>434</v>
      </c>
      <c r="B182" s="10" t="s">
        <v>435</v>
      </c>
      <c r="C182" s="10" t="s">
        <v>436</v>
      </c>
      <c r="D182" s="21">
        <v>228.5</v>
      </c>
      <c r="E182" s="23">
        <v>16283693</v>
      </c>
      <c r="F182" s="2">
        <f t="shared" si="4"/>
        <v>71263.426695842456</v>
      </c>
      <c r="G182" s="25">
        <v>14825934</v>
      </c>
      <c r="H182" s="25">
        <v>16283693</v>
      </c>
      <c r="I182" s="2">
        <f t="shared" si="5"/>
        <v>71263.426695842456</v>
      </c>
    </row>
    <row r="183" spans="1:9">
      <c r="A183" s="7" t="s">
        <v>437</v>
      </c>
      <c r="B183" s="10" t="s">
        <v>438</v>
      </c>
      <c r="C183" s="10" t="s">
        <v>439</v>
      </c>
      <c r="D183" s="21">
        <v>209.5</v>
      </c>
      <c r="E183" s="23">
        <v>22849680</v>
      </c>
      <c r="F183" s="2">
        <f t="shared" si="4"/>
        <v>109067.68496420048</v>
      </c>
      <c r="G183" s="25">
        <v>21151318</v>
      </c>
      <c r="H183" s="25">
        <v>22849680</v>
      </c>
      <c r="I183" s="2">
        <f t="shared" si="5"/>
        <v>109067.68496420048</v>
      </c>
    </row>
    <row r="184" spans="1:9">
      <c r="A184" s="7" t="s">
        <v>440</v>
      </c>
      <c r="B184" s="10" t="s">
        <v>441</v>
      </c>
      <c r="C184" s="10" t="s">
        <v>442</v>
      </c>
      <c r="D184" s="21">
        <v>411</v>
      </c>
      <c r="E184" s="23">
        <v>38305166</v>
      </c>
      <c r="F184" s="2">
        <f t="shared" si="4"/>
        <v>93199.917274939173</v>
      </c>
      <c r="G184" s="25">
        <v>35716687</v>
      </c>
      <c r="H184" s="25">
        <v>37250346</v>
      </c>
      <c r="I184" s="2">
        <f t="shared" si="5"/>
        <v>90633.445255474449</v>
      </c>
    </row>
    <row r="185" spans="1:9">
      <c r="A185" s="7" t="s">
        <v>443</v>
      </c>
      <c r="B185" s="10" t="s">
        <v>444</v>
      </c>
      <c r="C185" s="10" t="s">
        <v>436</v>
      </c>
      <c r="D185" s="21">
        <v>636.5</v>
      </c>
      <c r="E185" s="23">
        <v>31137858</v>
      </c>
      <c r="F185" s="2">
        <f t="shared" si="4"/>
        <v>48920.436763550664</v>
      </c>
      <c r="G185" s="25">
        <v>25944945</v>
      </c>
      <c r="H185" s="25">
        <v>31071805</v>
      </c>
      <c r="I185" s="2">
        <f t="shared" si="5"/>
        <v>48816.661429693639</v>
      </c>
    </row>
    <row r="186" spans="1:9">
      <c r="A186" s="7" t="s">
        <v>445</v>
      </c>
      <c r="B186" s="10" t="s">
        <v>446</v>
      </c>
      <c r="C186" s="10" t="s">
        <v>436</v>
      </c>
      <c r="D186" s="21">
        <v>88</v>
      </c>
      <c r="E186" s="23">
        <v>9383751</v>
      </c>
      <c r="F186" s="2">
        <f t="shared" si="4"/>
        <v>106633.53409090909</v>
      </c>
      <c r="G186" s="25">
        <v>8816114</v>
      </c>
      <c r="H186" s="25">
        <v>9383751</v>
      </c>
      <c r="I186" s="2">
        <f t="shared" si="5"/>
        <v>106633.53409090909</v>
      </c>
    </row>
    <row r="187" spans="1:9">
      <c r="A187" s="7" t="s">
        <v>447</v>
      </c>
      <c r="B187" s="10" t="s">
        <v>448</v>
      </c>
      <c r="C187" s="10" t="s">
        <v>449</v>
      </c>
      <c r="D187" s="21">
        <v>280.10000000000002</v>
      </c>
      <c r="E187" s="23">
        <v>23621102</v>
      </c>
      <c r="F187" s="2">
        <f t="shared" si="4"/>
        <v>84330.960371295965</v>
      </c>
      <c r="G187" s="25">
        <v>21477705</v>
      </c>
      <c r="H187" s="25">
        <v>23204447</v>
      </c>
      <c r="I187" s="2">
        <f t="shared" si="5"/>
        <v>82843.43805783648</v>
      </c>
    </row>
    <row r="188" spans="1:9">
      <c r="A188" s="7" t="s">
        <v>450</v>
      </c>
      <c r="B188" s="10" t="s">
        <v>451</v>
      </c>
      <c r="C188" s="10" t="s">
        <v>452</v>
      </c>
      <c r="D188" s="21">
        <v>326</v>
      </c>
      <c r="E188" s="23">
        <v>23032072</v>
      </c>
      <c r="F188" s="2">
        <f t="shared" si="4"/>
        <v>70650.527607361961</v>
      </c>
      <c r="G188" s="25">
        <v>21233732</v>
      </c>
      <c r="H188" s="25">
        <v>21991983</v>
      </c>
      <c r="I188" s="2">
        <f t="shared" si="5"/>
        <v>67460.070552147241</v>
      </c>
    </row>
    <row r="189" spans="1:9">
      <c r="A189" s="7" t="s">
        <v>453</v>
      </c>
      <c r="B189" s="10" t="s">
        <v>454</v>
      </c>
      <c r="C189" s="10" t="s">
        <v>56</v>
      </c>
      <c r="D189" s="21">
        <v>1603.1</v>
      </c>
      <c r="E189" s="23">
        <v>62414938</v>
      </c>
      <c r="F189" s="2">
        <f t="shared" si="4"/>
        <v>38933.901815232988</v>
      </c>
      <c r="G189" s="25">
        <v>55762033</v>
      </c>
      <c r="H189" s="25">
        <v>62274634</v>
      </c>
      <c r="I189" s="2">
        <f t="shared" si="5"/>
        <v>38846.381386064502</v>
      </c>
    </row>
    <row r="190" spans="1:9">
      <c r="A190" s="7" t="s">
        <v>455</v>
      </c>
      <c r="B190" s="10" t="s">
        <v>456</v>
      </c>
      <c r="C190" s="10" t="s">
        <v>457</v>
      </c>
      <c r="D190" s="21">
        <v>291</v>
      </c>
      <c r="E190" s="23">
        <v>27312601</v>
      </c>
      <c r="F190" s="2">
        <f t="shared" si="4"/>
        <v>93857.735395188996</v>
      </c>
      <c r="G190" s="25">
        <v>24976295</v>
      </c>
      <c r="H190" s="25">
        <v>27312601</v>
      </c>
      <c r="I190" s="2">
        <f t="shared" si="5"/>
        <v>93857.735395188996</v>
      </c>
    </row>
    <row r="191" spans="1:9">
      <c r="A191" s="7" t="s">
        <v>458</v>
      </c>
      <c r="B191" s="10" t="s">
        <v>459</v>
      </c>
      <c r="C191" s="10" t="s">
        <v>56</v>
      </c>
      <c r="D191" s="21">
        <v>684</v>
      </c>
      <c r="E191" s="23">
        <v>25756254</v>
      </c>
      <c r="F191" s="2">
        <f t="shared" si="4"/>
        <v>37655.34210526316</v>
      </c>
      <c r="G191" s="25">
        <v>22659804</v>
      </c>
      <c r="H191" s="25">
        <v>25438514</v>
      </c>
      <c r="I191" s="2">
        <f t="shared" si="5"/>
        <v>37190.809941520471</v>
      </c>
    </row>
    <row r="192" spans="1:9">
      <c r="A192" s="7" t="s">
        <v>460</v>
      </c>
      <c r="B192" s="10" t="s">
        <v>461</v>
      </c>
      <c r="C192" s="10" t="s">
        <v>462</v>
      </c>
      <c r="D192" s="21">
        <v>482.8</v>
      </c>
      <c r="E192" s="23">
        <v>22927599</v>
      </c>
      <c r="F192" s="2">
        <f t="shared" si="4"/>
        <v>47488.813173156588</v>
      </c>
      <c r="G192" s="25">
        <v>21466164</v>
      </c>
      <c r="H192" s="25">
        <v>22700028</v>
      </c>
      <c r="I192" s="2">
        <f t="shared" si="5"/>
        <v>47017.456503728252</v>
      </c>
    </row>
    <row r="193" spans="1:9">
      <c r="A193" s="7" t="s">
        <v>463</v>
      </c>
      <c r="B193" s="10" t="s">
        <v>464</v>
      </c>
      <c r="C193" s="10" t="s">
        <v>462</v>
      </c>
      <c r="D193" s="21">
        <v>254</v>
      </c>
      <c r="E193" s="23">
        <v>27265218</v>
      </c>
      <c r="F193" s="2">
        <f t="shared" si="4"/>
        <v>107343.37795275591</v>
      </c>
      <c r="G193" s="25">
        <v>25104086</v>
      </c>
      <c r="H193" s="25">
        <v>27001667</v>
      </c>
      <c r="I193" s="2">
        <f t="shared" si="5"/>
        <v>106305.77559055119</v>
      </c>
    </row>
    <row r="194" spans="1:9">
      <c r="A194" s="7" t="s">
        <v>465</v>
      </c>
      <c r="B194" s="10" t="s">
        <v>466</v>
      </c>
      <c r="C194" s="10" t="s">
        <v>467</v>
      </c>
      <c r="D194" s="21">
        <v>117.8</v>
      </c>
      <c r="E194" s="23">
        <v>33023321</v>
      </c>
      <c r="F194" s="2">
        <f t="shared" si="4"/>
        <v>280333.79456706281</v>
      </c>
      <c r="G194" s="25">
        <v>32290166</v>
      </c>
      <c r="H194" s="25">
        <v>32955452</v>
      </c>
      <c r="I194" s="2">
        <f t="shared" si="5"/>
        <v>279757.6570458404</v>
      </c>
    </row>
    <row r="195" spans="1:9">
      <c r="A195" s="7" t="s">
        <v>468</v>
      </c>
      <c r="B195" s="10" t="s">
        <v>469</v>
      </c>
      <c r="C195" s="10" t="s">
        <v>470</v>
      </c>
      <c r="D195" s="21">
        <v>916.3</v>
      </c>
      <c r="E195" s="23">
        <v>60800349</v>
      </c>
      <c r="F195" s="2">
        <f t="shared" si="4"/>
        <v>66354.195132598499</v>
      </c>
      <c r="G195" s="25">
        <v>54879328</v>
      </c>
      <c r="H195" s="25">
        <v>60800349</v>
      </c>
      <c r="I195" s="2">
        <f t="shared" si="5"/>
        <v>66354.195132598499</v>
      </c>
    </row>
    <row r="196" spans="1:9">
      <c r="A196" s="7" t="s">
        <v>471</v>
      </c>
      <c r="B196" s="10" t="s">
        <v>472</v>
      </c>
      <c r="C196" s="10" t="s">
        <v>411</v>
      </c>
      <c r="D196" s="21">
        <v>164.5</v>
      </c>
      <c r="E196" s="23">
        <v>27569133</v>
      </c>
      <c r="F196" s="2">
        <f t="shared" si="4"/>
        <v>167593.51367781154</v>
      </c>
      <c r="G196" s="25">
        <v>26829357</v>
      </c>
      <c r="H196" s="25">
        <v>26537944</v>
      </c>
      <c r="I196" s="2">
        <f t="shared" si="5"/>
        <v>161324.88753799393</v>
      </c>
    </row>
    <row r="197" spans="1:9">
      <c r="A197" s="7" t="s">
        <v>473</v>
      </c>
      <c r="B197" s="10" t="s">
        <v>474</v>
      </c>
      <c r="C197" s="10" t="s">
        <v>56</v>
      </c>
      <c r="D197" s="21">
        <v>2173.6999999999998</v>
      </c>
      <c r="E197" s="23">
        <v>82865033</v>
      </c>
      <c r="F197" s="2">
        <f t="shared" si="4"/>
        <v>38121.651101807984</v>
      </c>
      <c r="G197" s="25">
        <v>72867000</v>
      </c>
      <c r="H197" s="25">
        <v>82003771</v>
      </c>
      <c r="I197" s="2">
        <f t="shared" si="5"/>
        <v>37725.431752311728</v>
      </c>
    </row>
    <row r="198" spans="1:9">
      <c r="A198" s="7" t="s">
        <v>475</v>
      </c>
      <c r="B198" s="10" t="s">
        <v>476</v>
      </c>
      <c r="C198" s="10" t="s">
        <v>457</v>
      </c>
      <c r="D198" s="21">
        <v>230.5</v>
      </c>
      <c r="E198" s="23">
        <v>29329045</v>
      </c>
      <c r="F198" s="2">
        <f t="shared" si="4"/>
        <v>127240.97613882863</v>
      </c>
      <c r="G198" s="25">
        <v>27864351</v>
      </c>
      <c r="H198" s="25">
        <v>29329045</v>
      </c>
      <c r="I198" s="2">
        <f t="shared" si="5"/>
        <v>127240.97613882863</v>
      </c>
    </row>
    <row r="199" spans="1:9">
      <c r="A199" s="7" t="s">
        <v>477</v>
      </c>
      <c r="B199" s="10" t="s">
        <v>478</v>
      </c>
      <c r="C199" s="10" t="s">
        <v>479</v>
      </c>
      <c r="D199" s="21">
        <v>730.9</v>
      </c>
      <c r="E199" s="23">
        <v>35641956</v>
      </c>
      <c r="F199" s="2">
        <f t="shared" ref="F199:F262" si="6">E199/D199</f>
        <v>48764.476672595432</v>
      </c>
      <c r="G199" s="25">
        <v>32177871</v>
      </c>
      <c r="H199" s="25">
        <v>35641956</v>
      </c>
      <c r="I199" s="2">
        <f t="shared" ref="I199:I262" si="7">H199/D199</f>
        <v>48764.476672595432</v>
      </c>
    </row>
    <row r="200" spans="1:9">
      <c r="A200" s="7" t="s">
        <v>480</v>
      </c>
      <c r="B200" s="10" t="s">
        <v>481</v>
      </c>
      <c r="C200" s="10" t="s">
        <v>411</v>
      </c>
      <c r="D200" s="21">
        <v>793.9</v>
      </c>
      <c r="E200" s="23">
        <v>41008573</v>
      </c>
      <c r="F200" s="2">
        <f t="shared" si="6"/>
        <v>51654.582441113489</v>
      </c>
      <c r="G200" s="25">
        <v>37391074</v>
      </c>
      <c r="H200" s="25">
        <v>40443888</v>
      </c>
      <c r="I200" s="2">
        <f t="shared" si="7"/>
        <v>50943.302682957554</v>
      </c>
    </row>
    <row r="201" spans="1:9">
      <c r="A201" s="7" t="s">
        <v>482</v>
      </c>
      <c r="B201" s="10" t="s">
        <v>483</v>
      </c>
      <c r="C201" s="10" t="s">
        <v>467</v>
      </c>
      <c r="D201" s="21">
        <v>762.7</v>
      </c>
      <c r="E201" s="23">
        <v>96654981</v>
      </c>
      <c r="F201" s="2">
        <f t="shared" si="6"/>
        <v>126727.39084830208</v>
      </c>
      <c r="G201" s="25">
        <v>90900860</v>
      </c>
      <c r="H201" s="25">
        <v>94568730</v>
      </c>
      <c r="I201" s="2">
        <f t="shared" si="7"/>
        <v>123992.0414317556</v>
      </c>
    </row>
    <row r="202" spans="1:9">
      <c r="A202" s="7" t="s">
        <v>484</v>
      </c>
      <c r="B202" s="10" t="s">
        <v>485</v>
      </c>
      <c r="C202" s="10" t="s">
        <v>462</v>
      </c>
      <c r="D202" s="21">
        <v>486</v>
      </c>
      <c r="E202" s="23">
        <v>32469193</v>
      </c>
      <c r="F202" s="2">
        <f t="shared" si="6"/>
        <v>66809.039094650201</v>
      </c>
      <c r="G202" s="25">
        <v>28529527</v>
      </c>
      <c r="H202" s="25">
        <v>31472076</v>
      </c>
      <c r="I202" s="2">
        <f t="shared" si="7"/>
        <v>64757.358024691355</v>
      </c>
    </row>
    <row r="203" spans="1:9">
      <c r="A203" s="7" t="s">
        <v>486</v>
      </c>
      <c r="B203" s="10" t="s">
        <v>487</v>
      </c>
      <c r="C203" s="10" t="s">
        <v>414</v>
      </c>
      <c r="D203" s="21">
        <v>1582.5</v>
      </c>
      <c r="E203" s="23">
        <v>87545491</v>
      </c>
      <c r="F203" s="2">
        <f t="shared" si="6"/>
        <v>55321.005371248022</v>
      </c>
      <c r="G203" s="25">
        <v>78076087</v>
      </c>
      <c r="H203" s="25">
        <v>76801849</v>
      </c>
      <c r="I203" s="2">
        <f t="shared" si="7"/>
        <v>48531.974091627169</v>
      </c>
    </row>
    <row r="204" spans="1:9">
      <c r="A204" s="7" t="s">
        <v>488</v>
      </c>
      <c r="B204" s="10" t="s">
        <v>489</v>
      </c>
      <c r="C204" s="10" t="s">
        <v>462</v>
      </c>
      <c r="D204" s="21">
        <v>545.70000000000005</v>
      </c>
      <c r="E204" s="23">
        <v>36648654</v>
      </c>
      <c r="F204" s="2">
        <f t="shared" si="6"/>
        <v>67158.977460142924</v>
      </c>
      <c r="G204" s="25">
        <v>33020261</v>
      </c>
      <c r="H204" s="25">
        <v>35654713</v>
      </c>
      <c r="I204" s="2">
        <f t="shared" si="7"/>
        <v>65337.571925966644</v>
      </c>
    </row>
    <row r="205" spans="1:9">
      <c r="A205" s="7" t="s">
        <v>490</v>
      </c>
      <c r="B205" s="10" t="s">
        <v>491</v>
      </c>
      <c r="C205" s="10" t="s">
        <v>462</v>
      </c>
      <c r="D205" s="21">
        <v>276.10000000000002</v>
      </c>
      <c r="E205" s="23">
        <v>13531975</v>
      </c>
      <c r="F205" s="2">
        <f t="shared" si="6"/>
        <v>49011.137269105391</v>
      </c>
      <c r="G205" s="25">
        <v>12172154</v>
      </c>
      <c r="H205" s="25">
        <v>13325686</v>
      </c>
      <c r="I205" s="2">
        <f t="shared" si="7"/>
        <v>48263.984063745018</v>
      </c>
    </row>
    <row r="206" spans="1:9">
      <c r="A206" s="7" t="s">
        <v>492</v>
      </c>
      <c r="B206" s="10" t="s">
        <v>493</v>
      </c>
      <c r="C206" s="10" t="s">
        <v>494</v>
      </c>
      <c r="D206" s="21">
        <v>339</v>
      </c>
      <c r="E206" s="23">
        <v>41018607</v>
      </c>
      <c r="F206" s="2">
        <f t="shared" si="6"/>
        <v>120998.8407079646</v>
      </c>
      <c r="G206" s="25">
        <v>38755772</v>
      </c>
      <c r="H206" s="25">
        <v>40496211</v>
      </c>
      <c r="I206" s="2">
        <f t="shared" si="7"/>
        <v>119457.84955752212</v>
      </c>
    </row>
    <row r="207" spans="1:9">
      <c r="A207" s="7" t="s">
        <v>495</v>
      </c>
      <c r="B207" s="10" t="s">
        <v>496</v>
      </c>
      <c r="C207" s="10" t="s">
        <v>6</v>
      </c>
      <c r="D207" s="21">
        <v>1782.8</v>
      </c>
      <c r="E207" s="23">
        <v>99431199</v>
      </c>
      <c r="F207" s="2">
        <f t="shared" si="6"/>
        <v>55772.492147184203</v>
      </c>
      <c r="G207" s="25">
        <v>89584244</v>
      </c>
      <c r="H207" s="25">
        <v>99431199</v>
      </c>
      <c r="I207" s="2">
        <f t="shared" si="7"/>
        <v>55772.492147184203</v>
      </c>
    </row>
    <row r="208" spans="1:9">
      <c r="A208" s="7" t="s">
        <v>497</v>
      </c>
      <c r="B208" s="10" t="s">
        <v>498</v>
      </c>
      <c r="C208" s="10" t="s">
        <v>499</v>
      </c>
      <c r="D208" s="21">
        <v>837.2</v>
      </c>
      <c r="E208" s="23">
        <v>88715691</v>
      </c>
      <c r="F208" s="2">
        <f t="shared" si="6"/>
        <v>105967.14166268514</v>
      </c>
      <c r="G208" s="25">
        <v>83240935</v>
      </c>
      <c r="H208" s="25">
        <v>86723269</v>
      </c>
      <c r="I208" s="2">
        <f t="shared" si="7"/>
        <v>103587.27783086478</v>
      </c>
    </row>
    <row r="209" spans="1:9">
      <c r="A209" s="7" t="s">
        <v>500</v>
      </c>
      <c r="B209" s="10" t="s">
        <v>501</v>
      </c>
      <c r="C209" s="10" t="s">
        <v>392</v>
      </c>
      <c r="D209" s="21">
        <v>1661.5</v>
      </c>
      <c r="E209" s="23">
        <v>110321657</v>
      </c>
      <c r="F209" s="2">
        <f t="shared" si="6"/>
        <v>66398.830574781823</v>
      </c>
      <c r="G209" s="25">
        <v>102599856</v>
      </c>
      <c r="H209" s="25">
        <v>110321657</v>
      </c>
      <c r="I209" s="2">
        <f t="shared" si="7"/>
        <v>66398.830574781823</v>
      </c>
    </row>
    <row r="210" spans="1:9">
      <c r="A210" s="7" t="s">
        <v>502</v>
      </c>
      <c r="B210" s="10" t="s">
        <v>503</v>
      </c>
      <c r="C210" s="10" t="s">
        <v>504</v>
      </c>
      <c r="D210" s="21">
        <v>710.8</v>
      </c>
      <c r="E210" s="23">
        <v>56949196</v>
      </c>
      <c r="F210" s="2">
        <f t="shared" si="6"/>
        <v>80119.859313449633</v>
      </c>
      <c r="G210" s="25">
        <v>51154784</v>
      </c>
      <c r="H210" s="25">
        <v>56949196</v>
      </c>
      <c r="I210" s="2">
        <f t="shared" si="7"/>
        <v>80119.859313449633</v>
      </c>
    </row>
    <row r="211" spans="1:9">
      <c r="A211" s="7" t="s">
        <v>505</v>
      </c>
      <c r="B211" s="10" t="s">
        <v>506</v>
      </c>
      <c r="C211" s="10" t="s">
        <v>470</v>
      </c>
      <c r="D211" s="21">
        <v>2281.8000000000002</v>
      </c>
      <c r="E211" s="23">
        <v>189030010</v>
      </c>
      <c r="F211" s="2">
        <f t="shared" si="6"/>
        <v>82842.497151371717</v>
      </c>
      <c r="G211" s="25">
        <v>176795775</v>
      </c>
      <c r="H211" s="25">
        <v>189030010</v>
      </c>
      <c r="I211" s="2">
        <f t="shared" si="7"/>
        <v>82842.497151371717</v>
      </c>
    </row>
    <row r="212" spans="1:9">
      <c r="A212" s="7" t="s">
        <v>507</v>
      </c>
      <c r="B212" s="10" t="s">
        <v>508</v>
      </c>
      <c r="C212" s="10" t="s">
        <v>470</v>
      </c>
      <c r="D212" s="21">
        <v>357.5</v>
      </c>
      <c r="E212" s="23">
        <v>31864434</v>
      </c>
      <c r="F212" s="2">
        <f t="shared" si="6"/>
        <v>89131.283916083921</v>
      </c>
      <c r="G212" s="25">
        <v>29328672</v>
      </c>
      <c r="H212" s="25">
        <v>31864434</v>
      </c>
      <c r="I212" s="2">
        <f t="shared" si="7"/>
        <v>89131.283916083921</v>
      </c>
    </row>
    <row r="213" spans="1:9">
      <c r="A213" s="7" t="s">
        <v>509</v>
      </c>
      <c r="B213" s="10" t="s">
        <v>510</v>
      </c>
      <c r="C213" s="10" t="s">
        <v>511</v>
      </c>
      <c r="D213" s="21">
        <v>631</v>
      </c>
      <c r="E213" s="23">
        <v>27076489</v>
      </c>
      <c r="F213" s="2">
        <f t="shared" si="6"/>
        <v>42910.442155309036</v>
      </c>
      <c r="G213" s="25">
        <v>23685227</v>
      </c>
      <c r="H213" s="25">
        <v>26798216</v>
      </c>
      <c r="I213" s="2">
        <f t="shared" si="7"/>
        <v>42469.438985736924</v>
      </c>
    </row>
    <row r="214" spans="1:9">
      <c r="A214" s="7" t="s">
        <v>512</v>
      </c>
      <c r="B214" s="10" t="s">
        <v>513</v>
      </c>
      <c r="C214" s="10" t="s">
        <v>511</v>
      </c>
      <c r="D214" s="21">
        <v>399.5</v>
      </c>
      <c r="E214" s="23">
        <v>19971866</v>
      </c>
      <c r="F214" s="2">
        <f t="shared" si="6"/>
        <v>49992.15519399249</v>
      </c>
      <c r="G214" s="25">
        <v>17302703</v>
      </c>
      <c r="H214" s="25">
        <v>19729750</v>
      </c>
      <c r="I214" s="2">
        <f t="shared" si="7"/>
        <v>49386.107634543179</v>
      </c>
    </row>
    <row r="215" spans="1:9">
      <c r="A215" s="7" t="s">
        <v>514</v>
      </c>
      <c r="B215" s="10" t="s">
        <v>515</v>
      </c>
      <c r="C215" s="10" t="s">
        <v>516</v>
      </c>
      <c r="D215" s="21">
        <v>333.8</v>
      </c>
      <c r="E215" s="23">
        <v>71456641</v>
      </c>
      <c r="F215" s="2">
        <f t="shared" si="6"/>
        <v>214070.22468544036</v>
      </c>
      <c r="G215" s="25">
        <v>69895568</v>
      </c>
      <c r="H215" s="25">
        <v>67835814</v>
      </c>
      <c r="I215" s="2">
        <f t="shared" si="7"/>
        <v>203222.92989814258</v>
      </c>
    </row>
    <row r="216" spans="1:9">
      <c r="A216" s="7" t="s">
        <v>517</v>
      </c>
      <c r="B216" s="10" t="s">
        <v>518</v>
      </c>
      <c r="C216" s="10" t="s">
        <v>470</v>
      </c>
      <c r="D216" s="21">
        <v>406.2</v>
      </c>
      <c r="E216" s="23">
        <v>40474857</v>
      </c>
      <c r="F216" s="2">
        <f t="shared" si="6"/>
        <v>99642.680945347121</v>
      </c>
      <c r="G216" s="25">
        <v>37644248</v>
      </c>
      <c r="H216" s="25">
        <v>40474857</v>
      </c>
      <c r="I216" s="2">
        <f t="shared" si="7"/>
        <v>99642.680945347121</v>
      </c>
    </row>
    <row r="217" spans="1:9">
      <c r="A217" s="7" t="s">
        <v>519</v>
      </c>
      <c r="B217" s="10" t="s">
        <v>520</v>
      </c>
      <c r="C217" s="10" t="s">
        <v>27</v>
      </c>
      <c r="D217" s="21">
        <v>205.5</v>
      </c>
      <c r="E217" s="23">
        <v>16982092</v>
      </c>
      <c r="F217" s="2">
        <f t="shared" si="6"/>
        <v>82637.917274939173</v>
      </c>
      <c r="G217" s="25">
        <v>15754923</v>
      </c>
      <c r="H217" s="25">
        <v>16883935</v>
      </c>
      <c r="I217" s="2">
        <f t="shared" si="7"/>
        <v>82160.267639902682</v>
      </c>
    </row>
    <row r="218" spans="1:9">
      <c r="A218" s="7" t="s">
        <v>521</v>
      </c>
      <c r="B218" s="10" t="s">
        <v>522</v>
      </c>
      <c r="C218" s="10" t="s">
        <v>362</v>
      </c>
      <c r="D218" s="21">
        <v>3018.5</v>
      </c>
      <c r="E218" s="23">
        <v>147334268</v>
      </c>
      <c r="F218" s="2">
        <f t="shared" si="6"/>
        <v>48810.425045552423</v>
      </c>
      <c r="G218" s="25">
        <v>131613916</v>
      </c>
      <c r="H218" s="25">
        <v>144166495</v>
      </c>
      <c r="I218" s="2">
        <f t="shared" si="7"/>
        <v>47760.972337253603</v>
      </c>
    </row>
    <row r="219" spans="1:9">
      <c r="A219" s="7" t="s">
        <v>523</v>
      </c>
      <c r="B219" s="10" t="s">
        <v>524</v>
      </c>
      <c r="C219" s="10" t="s">
        <v>33</v>
      </c>
      <c r="D219" s="21">
        <v>317</v>
      </c>
      <c r="E219" s="23">
        <v>20912024</v>
      </c>
      <c r="F219" s="2">
        <f t="shared" si="6"/>
        <v>65968.529968454255</v>
      </c>
      <c r="G219" s="25">
        <v>19116556</v>
      </c>
      <c r="H219" s="25">
        <v>20106273</v>
      </c>
      <c r="I219" s="2">
        <f t="shared" si="7"/>
        <v>63426.728706624606</v>
      </c>
    </row>
    <row r="220" spans="1:9">
      <c r="A220" s="7" t="s">
        <v>525</v>
      </c>
      <c r="B220" s="10" t="s">
        <v>526</v>
      </c>
      <c r="C220" s="10" t="s">
        <v>499</v>
      </c>
      <c r="D220" s="21">
        <v>545.5</v>
      </c>
      <c r="E220" s="23">
        <v>27040320</v>
      </c>
      <c r="F220" s="2">
        <f t="shared" si="6"/>
        <v>49569.789184234651</v>
      </c>
      <c r="G220" s="25">
        <v>24105135</v>
      </c>
      <c r="H220" s="25">
        <v>26619115</v>
      </c>
      <c r="I220" s="2">
        <f t="shared" si="7"/>
        <v>48797.644362969753</v>
      </c>
    </row>
    <row r="221" spans="1:9">
      <c r="A221" s="7" t="s">
        <v>527</v>
      </c>
      <c r="B221" s="10" t="s">
        <v>528</v>
      </c>
      <c r="C221" s="10" t="s">
        <v>362</v>
      </c>
      <c r="D221" s="21">
        <v>694</v>
      </c>
      <c r="E221" s="23">
        <v>47418715</v>
      </c>
      <c r="F221" s="2">
        <f t="shared" si="6"/>
        <v>68326.678674351584</v>
      </c>
      <c r="G221" s="25">
        <v>43797672</v>
      </c>
      <c r="H221" s="25">
        <v>47317062</v>
      </c>
      <c r="I221" s="2">
        <f t="shared" si="7"/>
        <v>68180.204610951012</v>
      </c>
    </row>
    <row r="222" spans="1:9">
      <c r="A222" s="7" t="s">
        <v>529</v>
      </c>
      <c r="B222" s="10" t="s">
        <v>530</v>
      </c>
      <c r="C222" s="10" t="s">
        <v>442</v>
      </c>
      <c r="D222" s="21">
        <v>281</v>
      </c>
      <c r="E222" s="23">
        <v>37658825</v>
      </c>
      <c r="F222" s="2">
        <f t="shared" si="6"/>
        <v>134017.17081850534</v>
      </c>
      <c r="G222" s="25">
        <v>35764107</v>
      </c>
      <c r="H222" s="25">
        <v>37658825</v>
      </c>
      <c r="I222" s="2">
        <f t="shared" si="7"/>
        <v>134017.17081850534</v>
      </c>
    </row>
    <row r="223" spans="1:9">
      <c r="A223" s="7" t="s">
        <v>531</v>
      </c>
      <c r="B223" s="10" t="s">
        <v>532</v>
      </c>
      <c r="C223" s="10" t="s">
        <v>511</v>
      </c>
      <c r="D223" s="21">
        <v>994.8</v>
      </c>
      <c r="E223" s="23">
        <v>47127204</v>
      </c>
      <c r="F223" s="2">
        <f t="shared" si="6"/>
        <v>47373.546441495782</v>
      </c>
      <c r="G223" s="25">
        <v>41467797</v>
      </c>
      <c r="H223" s="25">
        <v>47037694</v>
      </c>
      <c r="I223" s="2">
        <f t="shared" si="7"/>
        <v>47283.568556493767</v>
      </c>
    </row>
    <row r="224" spans="1:9">
      <c r="A224" s="7" t="s">
        <v>533</v>
      </c>
      <c r="B224" s="10" t="s">
        <v>534</v>
      </c>
      <c r="C224" s="10" t="s">
        <v>452</v>
      </c>
      <c r="D224" s="21">
        <v>1570.9</v>
      </c>
      <c r="E224" s="23">
        <v>78911316</v>
      </c>
      <c r="F224" s="2">
        <f t="shared" si="6"/>
        <v>50233.188617989683</v>
      </c>
      <c r="G224" s="25">
        <v>71167832</v>
      </c>
      <c r="H224" s="25">
        <v>78539455</v>
      </c>
      <c r="I224" s="2">
        <f t="shared" si="7"/>
        <v>49996.470176332034</v>
      </c>
    </row>
    <row r="225" spans="1:9">
      <c r="A225" s="7" t="s">
        <v>535</v>
      </c>
      <c r="B225" s="10" t="s">
        <v>536</v>
      </c>
      <c r="C225" s="10" t="s">
        <v>537</v>
      </c>
      <c r="D225" s="21">
        <v>742.9</v>
      </c>
      <c r="E225" s="23">
        <v>32719392</v>
      </c>
      <c r="F225" s="2">
        <f t="shared" si="6"/>
        <v>44042.794454166105</v>
      </c>
      <c r="G225" s="25">
        <v>28673996</v>
      </c>
      <c r="H225" s="25">
        <v>32594906</v>
      </c>
      <c r="I225" s="2">
        <f t="shared" si="7"/>
        <v>43875.226813837668</v>
      </c>
    </row>
    <row r="226" spans="1:9">
      <c r="A226" s="7" t="s">
        <v>538</v>
      </c>
      <c r="B226" s="10" t="s">
        <v>539</v>
      </c>
      <c r="C226" s="10" t="s">
        <v>338</v>
      </c>
      <c r="D226" s="21">
        <v>5918.1</v>
      </c>
      <c r="E226" s="23">
        <v>453280972</v>
      </c>
      <c r="F226" s="2">
        <f t="shared" si="6"/>
        <v>76592.313749345223</v>
      </c>
      <c r="G226" s="25">
        <v>425834550</v>
      </c>
      <c r="H226" s="25">
        <v>453280972</v>
      </c>
      <c r="I226" s="2">
        <f t="shared" si="7"/>
        <v>76592.313749345223</v>
      </c>
    </row>
    <row r="227" spans="1:9">
      <c r="A227" s="7" t="s">
        <v>540</v>
      </c>
      <c r="B227" s="10" t="s">
        <v>541</v>
      </c>
      <c r="C227" s="10" t="s">
        <v>428</v>
      </c>
      <c r="D227" s="21">
        <v>406</v>
      </c>
      <c r="E227" s="23">
        <v>31647399</v>
      </c>
      <c r="F227" s="2">
        <f t="shared" si="6"/>
        <v>77949.258620689652</v>
      </c>
      <c r="G227" s="25">
        <v>30494313</v>
      </c>
      <c r="H227" s="25">
        <v>30389596</v>
      </c>
      <c r="I227" s="2">
        <f t="shared" si="7"/>
        <v>74851.221674876841</v>
      </c>
    </row>
    <row r="228" spans="1:9">
      <c r="A228" s="7" t="s">
        <v>542</v>
      </c>
      <c r="B228" s="10" t="s">
        <v>543</v>
      </c>
      <c r="C228" s="10" t="s">
        <v>397</v>
      </c>
      <c r="D228" s="21">
        <v>483.9</v>
      </c>
      <c r="E228" s="23">
        <v>16989077</v>
      </c>
      <c r="F228" s="2">
        <f t="shared" si="6"/>
        <v>35108.652614176484</v>
      </c>
      <c r="G228" s="25">
        <v>15264055</v>
      </c>
      <c r="H228" s="25">
        <v>16683385</v>
      </c>
      <c r="I228" s="2">
        <f t="shared" si="7"/>
        <v>34476.927051043604</v>
      </c>
    </row>
    <row r="229" spans="1:9">
      <c r="A229" s="7" t="s">
        <v>544</v>
      </c>
      <c r="B229" s="10" t="s">
        <v>545</v>
      </c>
      <c r="C229" s="10" t="s">
        <v>397</v>
      </c>
      <c r="D229" s="21">
        <v>761.9</v>
      </c>
      <c r="E229" s="23">
        <v>39321667</v>
      </c>
      <c r="F229" s="2">
        <f t="shared" si="6"/>
        <v>51610.010500065626</v>
      </c>
      <c r="G229" s="25">
        <v>35307920</v>
      </c>
      <c r="H229" s="25">
        <v>39179163</v>
      </c>
      <c r="I229" s="2">
        <f t="shared" si="7"/>
        <v>51422.972831080195</v>
      </c>
    </row>
    <row r="230" spans="1:9">
      <c r="A230" s="7" t="s">
        <v>546</v>
      </c>
      <c r="B230" s="10" t="s">
        <v>547</v>
      </c>
      <c r="C230" s="10" t="s">
        <v>425</v>
      </c>
      <c r="D230" s="21">
        <v>6401.6</v>
      </c>
      <c r="E230" s="23">
        <v>208865837</v>
      </c>
      <c r="F230" s="2">
        <f t="shared" si="6"/>
        <v>32627.130248687827</v>
      </c>
      <c r="G230" s="25">
        <v>189088237</v>
      </c>
      <c r="H230" s="25">
        <v>207432331</v>
      </c>
      <c r="I230" s="2">
        <f t="shared" si="7"/>
        <v>32403.200918520368</v>
      </c>
    </row>
    <row r="231" spans="1:9">
      <c r="A231" s="7" t="s">
        <v>548</v>
      </c>
      <c r="B231" s="10" t="s">
        <v>549</v>
      </c>
      <c r="C231" s="10" t="s">
        <v>411</v>
      </c>
      <c r="D231" s="21">
        <v>321.8</v>
      </c>
      <c r="E231" s="23">
        <v>39316502</v>
      </c>
      <c r="F231" s="2">
        <f t="shared" si="6"/>
        <v>122176.82411435674</v>
      </c>
      <c r="G231" s="25">
        <v>37960261</v>
      </c>
      <c r="H231" s="25">
        <v>39193729</v>
      </c>
      <c r="I231" s="2">
        <f t="shared" si="7"/>
        <v>121795.30453697949</v>
      </c>
    </row>
    <row r="232" spans="1:9">
      <c r="A232" s="7" t="s">
        <v>550</v>
      </c>
      <c r="B232" s="10" t="s">
        <v>551</v>
      </c>
      <c r="C232" s="10" t="s">
        <v>537</v>
      </c>
      <c r="D232" s="21">
        <v>1660</v>
      </c>
      <c r="E232" s="23">
        <v>129680344</v>
      </c>
      <c r="F232" s="2">
        <f t="shared" si="6"/>
        <v>78120.689156626511</v>
      </c>
      <c r="G232" s="25">
        <v>117717833</v>
      </c>
      <c r="H232" s="25">
        <v>128446462</v>
      </c>
      <c r="I232" s="2">
        <f t="shared" si="7"/>
        <v>77377.386746987948</v>
      </c>
    </row>
    <row r="233" spans="1:9">
      <c r="A233" s="7" t="s">
        <v>552</v>
      </c>
      <c r="B233" s="10" t="s">
        <v>553</v>
      </c>
      <c r="C233" s="10" t="s">
        <v>537</v>
      </c>
      <c r="D233" s="21">
        <v>1938.8</v>
      </c>
      <c r="E233" s="23">
        <v>100468229</v>
      </c>
      <c r="F233" s="2">
        <f t="shared" si="6"/>
        <v>51819.80039199505</v>
      </c>
      <c r="G233" s="25">
        <v>88457113</v>
      </c>
      <c r="H233" s="25">
        <v>100169324</v>
      </c>
      <c r="I233" s="2">
        <f t="shared" si="7"/>
        <v>51665.630286775326</v>
      </c>
    </row>
    <row r="234" spans="1:9">
      <c r="A234" s="7" t="s">
        <v>554</v>
      </c>
      <c r="B234" s="10" t="s">
        <v>555</v>
      </c>
      <c r="C234" s="10" t="s">
        <v>537</v>
      </c>
      <c r="D234" s="21">
        <v>897.7</v>
      </c>
      <c r="E234" s="23">
        <v>25849634</v>
      </c>
      <c r="F234" s="2">
        <f t="shared" si="6"/>
        <v>28795.403809735992</v>
      </c>
      <c r="G234" s="25">
        <v>21930750</v>
      </c>
      <c r="H234" s="25">
        <v>25758400</v>
      </c>
      <c r="I234" s="2">
        <f t="shared" si="7"/>
        <v>28693.772975381529</v>
      </c>
    </row>
    <row r="235" spans="1:9">
      <c r="A235" s="7" t="s">
        <v>556</v>
      </c>
      <c r="B235" s="10" t="s">
        <v>557</v>
      </c>
      <c r="C235" s="10" t="s">
        <v>470</v>
      </c>
      <c r="D235" s="21">
        <v>420.3</v>
      </c>
      <c r="E235" s="23">
        <v>33130549</v>
      </c>
      <c r="F235" s="2">
        <f t="shared" si="6"/>
        <v>78825.955270045204</v>
      </c>
      <c r="G235" s="25">
        <v>31014352</v>
      </c>
      <c r="H235" s="25">
        <v>33120160</v>
      </c>
      <c r="I235" s="2">
        <f t="shared" si="7"/>
        <v>78801.237211515589</v>
      </c>
    </row>
    <row r="236" spans="1:9">
      <c r="A236" s="7" t="s">
        <v>558</v>
      </c>
      <c r="B236" s="10" t="s">
        <v>559</v>
      </c>
      <c r="C236" s="10" t="s">
        <v>61</v>
      </c>
      <c r="D236" s="21">
        <v>620.1</v>
      </c>
      <c r="E236" s="23">
        <v>34112418</v>
      </c>
      <c r="F236" s="2">
        <f t="shared" si="6"/>
        <v>55011.15626511853</v>
      </c>
      <c r="G236" s="25">
        <v>30991827</v>
      </c>
      <c r="H236" s="25">
        <v>34112418</v>
      </c>
      <c r="I236" s="2">
        <f t="shared" si="7"/>
        <v>55011.15626511853</v>
      </c>
    </row>
    <row r="237" spans="1:9">
      <c r="A237" s="7" t="s">
        <v>560</v>
      </c>
      <c r="B237" s="10" t="s">
        <v>561</v>
      </c>
      <c r="C237" s="10" t="s">
        <v>338</v>
      </c>
      <c r="D237" s="21">
        <v>3500.1</v>
      </c>
      <c r="E237" s="23">
        <v>191263858</v>
      </c>
      <c r="F237" s="2">
        <f t="shared" si="6"/>
        <v>54645.25527842062</v>
      </c>
      <c r="G237" s="25">
        <v>174251338</v>
      </c>
      <c r="H237" s="25">
        <v>191263858</v>
      </c>
      <c r="I237" s="2">
        <f t="shared" si="7"/>
        <v>54645.25527842062</v>
      </c>
    </row>
    <row r="238" spans="1:9">
      <c r="A238" s="7" t="s">
        <v>562</v>
      </c>
      <c r="B238" s="10" t="s">
        <v>563</v>
      </c>
      <c r="C238" s="10" t="s">
        <v>564</v>
      </c>
      <c r="D238" s="21">
        <v>425.1</v>
      </c>
      <c r="E238" s="23">
        <v>80714832</v>
      </c>
      <c r="F238" s="2">
        <f t="shared" si="6"/>
        <v>189872.57586450246</v>
      </c>
      <c r="G238" s="25">
        <v>78874665</v>
      </c>
      <c r="H238" s="25">
        <v>80714832</v>
      </c>
      <c r="I238" s="2">
        <f t="shared" si="7"/>
        <v>189872.57586450246</v>
      </c>
    </row>
    <row r="239" spans="1:9">
      <c r="A239" s="7" t="s">
        <v>565</v>
      </c>
      <c r="B239" s="10" t="s">
        <v>566</v>
      </c>
      <c r="C239" s="10" t="s">
        <v>61</v>
      </c>
      <c r="D239" s="21">
        <v>3642.5</v>
      </c>
      <c r="E239" s="23">
        <v>183244590</v>
      </c>
      <c r="F239" s="2">
        <f t="shared" si="6"/>
        <v>50307.368565545643</v>
      </c>
      <c r="G239" s="25">
        <v>161866106</v>
      </c>
      <c r="H239" s="25">
        <v>182068659</v>
      </c>
      <c r="I239" s="2">
        <f t="shared" si="7"/>
        <v>49984.532326698696</v>
      </c>
    </row>
    <row r="240" spans="1:9">
      <c r="A240" s="7" t="s">
        <v>567</v>
      </c>
      <c r="B240" s="10" t="s">
        <v>568</v>
      </c>
      <c r="C240" s="10" t="s">
        <v>511</v>
      </c>
      <c r="D240" s="21">
        <v>301.10000000000002</v>
      </c>
      <c r="E240" s="23">
        <v>11481377</v>
      </c>
      <c r="F240" s="2">
        <f t="shared" si="6"/>
        <v>38131.441381600795</v>
      </c>
      <c r="G240" s="25">
        <v>9806182</v>
      </c>
      <c r="H240" s="25">
        <v>11450003</v>
      </c>
      <c r="I240" s="2">
        <f t="shared" si="7"/>
        <v>38027.243440717364</v>
      </c>
    </row>
    <row r="241" spans="1:9">
      <c r="A241" s="7" t="s">
        <v>569</v>
      </c>
      <c r="B241" s="10" t="s">
        <v>570</v>
      </c>
      <c r="C241" s="10" t="s">
        <v>511</v>
      </c>
      <c r="D241" s="21">
        <v>254.5</v>
      </c>
      <c r="E241" s="23">
        <v>16349439</v>
      </c>
      <c r="F241" s="2">
        <f t="shared" si="6"/>
        <v>64241.410609037332</v>
      </c>
      <c r="G241" s="25">
        <v>14815897</v>
      </c>
      <c r="H241" s="25">
        <v>16331811</v>
      </c>
      <c r="I241" s="2">
        <f t="shared" si="7"/>
        <v>64172.145383104129</v>
      </c>
    </row>
    <row r="242" spans="1:9">
      <c r="A242" s="7" t="s">
        <v>571</v>
      </c>
      <c r="B242" s="10" t="s">
        <v>572</v>
      </c>
      <c r="C242" s="10" t="s">
        <v>380</v>
      </c>
      <c r="D242" s="21">
        <v>7213.4</v>
      </c>
      <c r="E242" s="23">
        <v>352749866</v>
      </c>
      <c r="F242" s="2">
        <f t="shared" si="6"/>
        <v>48902.024842653955</v>
      </c>
      <c r="G242" s="25">
        <v>330703615</v>
      </c>
      <c r="H242" s="25">
        <v>347174325</v>
      </c>
      <c r="I242" s="2">
        <f t="shared" si="7"/>
        <v>48129.082679457679</v>
      </c>
    </row>
    <row r="243" spans="1:9">
      <c r="A243" s="7" t="s">
        <v>573</v>
      </c>
      <c r="B243" s="10" t="s">
        <v>574</v>
      </c>
      <c r="C243" s="10" t="s">
        <v>61</v>
      </c>
      <c r="D243" s="21">
        <v>2320</v>
      </c>
      <c r="E243" s="23">
        <v>126866579</v>
      </c>
      <c r="F243" s="2">
        <f t="shared" si="6"/>
        <v>54683.870258620693</v>
      </c>
      <c r="G243" s="25">
        <v>116465978</v>
      </c>
      <c r="H243" s="25">
        <v>125955702</v>
      </c>
      <c r="I243" s="2">
        <f t="shared" si="7"/>
        <v>54291.250862068962</v>
      </c>
    </row>
    <row r="244" spans="1:9">
      <c r="A244" s="7" t="s">
        <v>575</v>
      </c>
      <c r="B244" s="10" t="s">
        <v>576</v>
      </c>
      <c r="C244" s="10" t="s">
        <v>425</v>
      </c>
      <c r="D244" s="21">
        <v>224.1</v>
      </c>
      <c r="E244" s="23">
        <v>31291242</v>
      </c>
      <c r="F244" s="2">
        <f t="shared" si="6"/>
        <v>139630.70950468542</v>
      </c>
      <c r="G244" s="25">
        <v>29918293</v>
      </c>
      <c r="H244" s="25">
        <v>31192987</v>
      </c>
      <c r="I244" s="2">
        <f t="shared" si="7"/>
        <v>139192.26684515842</v>
      </c>
    </row>
    <row r="245" spans="1:9">
      <c r="A245" s="7" t="s">
        <v>577</v>
      </c>
      <c r="B245" s="10" t="s">
        <v>578</v>
      </c>
      <c r="C245" s="10" t="s">
        <v>397</v>
      </c>
      <c r="D245" s="21">
        <v>798</v>
      </c>
      <c r="E245" s="23">
        <v>42033873</v>
      </c>
      <c r="F245" s="2">
        <f t="shared" si="6"/>
        <v>52674.026315789473</v>
      </c>
      <c r="G245" s="25">
        <v>39053192</v>
      </c>
      <c r="H245" s="25">
        <v>41749535</v>
      </c>
      <c r="I245" s="2">
        <f t="shared" si="7"/>
        <v>52317.713032581451</v>
      </c>
    </row>
    <row r="246" spans="1:9">
      <c r="A246" s="7" t="s">
        <v>579</v>
      </c>
      <c r="B246" s="10" t="s">
        <v>580</v>
      </c>
      <c r="C246" s="10" t="s">
        <v>439</v>
      </c>
      <c r="D246" s="21">
        <v>678</v>
      </c>
      <c r="E246" s="23">
        <v>26240533</v>
      </c>
      <c r="F246" s="2">
        <f t="shared" si="6"/>
        <v>38702.85103244838</v>
      </c>
      <c r="G246" s="25">
        <v>22856346</v>
      </c>
      <c r="H246" s="25">
        <v>26240533</v>
      </c>
      <c r="I246" s="2">
        <f t="shared" si="7"/>
        <v>38702.85103244838</v>
      </c>
    </row>
    <row r="247" spans="1:9">
      <c r="A247" s="7" t="s">
        <v>581</v>
      </c>
      <c r="B247" s="10" t="s">
        <v>582</v>
      </c>
      <c r="C247" s="10" t="s">
        <v>583</v>
      </c>
      <c r="D247" s="21">
        <v>310.39999999999998</v>
      </c>
      <c r="E247" s="23">
        <v>13688080</v>
      </c>
      <c r="F247" s="2">
        <f t="shared" si="6"/>
        <v>44098.195876288664</v>
      </c>
      <c r="G247" s="25">
        <v>11781582</v>
      </c>
      <c r="H247" s="25">
        <v>13688080</v>
      </c>
      <c r="I247" s="2">
        <f t="shared" si="7"/>
        <v>44098.195876288664</v>
      </c>
    </row>
    <row r="248" spans="1:9">
      <c r="A248" s="7" t="s">
        <v>584</v>
      </c>
      <c r="B248" s="10" t="s">
        <v>585</v>
      </c>
      <c r="C248" s="10" t="s">
        <v>583</v>
      </c>
      <c r="D248" s="21">
        <v>331</v>
      </c>
      <c r="E248" s="23">
        <v>18513985</v>
      </c>
      <c r="F248" s="2">
        <f t="shared" si="6"/>
        <v>55933.489425981876</v>
      </c>
      <c r="G248" s="25">
        <v>16603446</v>
      </c>
      <c r="H248" s="25">
        <v>18513985</v>
      </c>
      <c r="I248" s="2">
        <f t="shared" si="7"/>
        <v>55933.489425981876</v>
      </c>
    </row>
    <row r="249" spans="1:9">
      <c r="A249" s="7" t="s">
        <v>586</v>
      </c>
      <c r="B249" s="10" t="s">
        <v>587</v>
      </c>
      <c r="C249" s="10" t="s">
        <v>61</v>
      </c>
      <c r="D249" s="21">
        <v>1907.5</v>
      </c>
      <c r="E249" s="23">
        <v>94766897</v>
      </c>
      <c r="F249" s="2">
        <f t="shared" si="6"/>
        <v>49681.204193971163</v>
      </c>
      <c r="G249" s="25">
        <v>86310605</v>
      </c>
      <c r="H249" s="25">
        <v>94748976</v>
      </c>
      <c r="I249" s="2">
        <f t="shared" si="7"/>
        <v>49671.809174311929</v>
      </c>
    </row>
    <row r="250" spans="1:9">
      <c r="A250" s="7" t="s">
        <v>588</v>
      </c>
      <c r="B250" s="10" t="s">
        <v>589</v>
      </c>
      <c r="C250" s="10" t="s">
        <v>583</v>
      </c>
      <c r="D250" s="21">
        <v>2192.4</v>
      </c>
      <c r="E250" s="23">
        <v>104515544</v>
      </c>
      <c r="F250" s="2">
        <f t="shared" si="6"/>
        <v>47671.749680715198</v>
      </c>
      <c r="G250" s="25">
        <v>92263864</v>
      </c>
      <c r="H250" s="25">
        <v>103502883</v>
      </c>
      <c r="I250" s="2">
        <f t="shared" si="7"/>
        <v>47209.853585112207</v>
      </c>
    </row>
    <row r="251" spans="1:9">
      <c r="A251" s="7" t="s">
        <v>590</v>
      </c>
      <c r="B251" s="10" t="s">
        <v>591</v>
      </c>
      <c r="C251" s="10" t="s">
        <v>592</v>
      </c>
      <c r="D251" s="21">
        <v>910</v>
      </c>
      <c r="E251" s="23">
        <v>102020434</v>
      </c>
      <c r="F251" s="2">
        <f t="shared" si="6"/>
        <v>112110.36703296703</v>
      </c>
      <c r="G251" s="25">
        <v>97382255</v>
      </c>
      <c r="H251" s="25">
        <v>100638517</v>
      </c>
      <c r="I251" s="2">
        <f t="shared" si="7"/>
        <v>110591.77692307692</v>
      </c>
    </row>
    <row r="252" spans="1:9">
      <c r="A252" s="7" t="s">
        <v>593</v>
      </c>
      <c r="B252" s="10" t="s">
        <v>594</v>
      </c>
      <c r="C252" s="10" t="s">
        <v>595</v>
      </c>
      <c r="D252" s="21">
        <v>405</v>
      </c>
      <c r="E252" s="23">
        <v>41482475</v>
      </c>
      <c r="F252" s="2">
        <f t="shared" si="6"/>
        <v>102425.86419753087</v>
      </c>
      <c r="G252" s="25">
        <v>39437832</v>
      </c>
      <c r="H252" s="25">
        <v>41233515</v>
      </c>
      <c r="I252" s="2">
        <f t="shared" si="7"/>
        <v>101811.14814814815</v>
      </c>
    </row>
    <row r="253" spans="1:9">
      <c r="A253" s="7" t="s">
        <v>596</v>
      </c>
      <c r="B253" s="10" t="s">
        <v>597</v>
      </c>
      <c r="C253" s="10" t="s">
        <v>598</v>
      </c>
      <c r="D253" s="21">
        <v>67.8</v>
      </c>
      <c r="E253" s="23">
        <v>15759939</v>
      </c>
      <c r="F253" s="2">
        <f t="shared" si="6"/>
        <v>232447.47787610622</v>
      </c>
      <c r="G253" s="25">
        <v>15412129</v>
      </c>
      <c r="H253" s="25">
        <v>15687916</v>
      </c>
      <c r="I253" s="2">
        <f t="shared" si="7"/>
        <v>231385.19174041299</v>
      </c>
    </row>
    <row r="254" spans="1:9">
      <c r="A254" s="7" t="s">
        <v>599</v>
      </c>
      <c r="B254" s="10" t="s">
        <v>600</v>
      </c>
      <c r="C254" s="10" t="s">
        <v>61</v>
      </c>
      <c r="D254" s="21">
        <v>2534.6</v>
      </c>
      <c r="E254" s="23">
        <v>119476644</v>
      </c>
      <c r="F254" s="2">
        <f t="shared" si="6"/>
        <v>47138.264025881799</v>
      </c>
      <c r="G254" s="25">
        <v>109874090</v>
      </c>
      <c r="H254" s="25">
        <v>116846640</v>
      </c>
      <c r="I254" s="2">
        <f t="shared" si="7"/>
        <v>46100.623372524264</v>
      </c>
    </row>
    <row r="255" spans="1:9">
      <c r="A255" s="7" t="s">
        <v>601</v>
      </c>
      <c r="B255" s="10" t="s">
        <v>602</v>
      </c>
      <c r="C255" s="10" t="s">
        <v>583</v>
      </c>
      <c r="D255" s="21">
        <v>2768.1</v>
      </c>
      <c r="E255" s="23">
        <v>86046027</v>
      </c>
      <c r="F255" s="2">
        <f t="shared" si="6"/>
        <v>31084.869405007044</v>
      </c>
      <c r="G255" s="25">
        <v>72083824</v>
      </c>
      <c r="H255" s="25">
        <v>84884527</v>
      </c>
      <c r="I255" s="2">
        <f t="shared" si="7"/>
        <v>30665.267512011851</v>
      </c>
    </row>
    <row r="256" spans="1:9">
      <c r="A256" s="7" t="s">
        <v>603</v>
      </c>
      <c r="B256" s="10" t="s">
        <v>604</v>
      </c>
      <c r="C256" s="10" t="s">
        <v>583</v>
      </c>
      <c r="D256" s="21">
        <v>145</v>
      </c>
      <c r="E256" s="23">
        <v>7746594</v>
      </c>
      <c r="F256" s="2">
        <f t="shared" si="6"/>
        <v>53424.786206896555</v>
      </c>
      <c r="G256" s="25">
        <v>7131790</v>
      </c>
      <c r="H256" s="25">
        <v>7746594</v>
      </c>
      <c r="I256" s="2">
        <f t="shared" si="7"/>
        <v>53424.786206896555</v>
      </c>
    </row>
    <row r="257" spans="1:9">
      <c r="A257" s="7" t="s">
        <v>605</v>
      </c>
      <c r="B257" s="10" t="s">
        <v>606</v>
      </c>
      <c r="C257" s="10" t="s">
        <v>452</v>
      </c>
      <c r="D257" s="21">
        <v>1048</v>
      </c>
      <c r="E257" s="23">
        <v>71825752</v>
      </c>
      <c r="F257" s="2">
        <f t="shared" si="6"/>
        <v>68536.022900763361</v>
      </c>
      <c r="G257" s="25">
        <v>66211669</v>
      </c>
      <c r="H257" s="25">
        <v>71825752</v>
      </c>
      <c r="I257" s="2">
        <f t="shared" si="7"/>
        <v>68536.022900763361</v>
      </c>
    </row>
    <row r="258" spans="1:9">
      <c r="A258" s="7" t="s">
        <v>607</v>
      </c>
      <c r="B258" s="10" t="s">
        <v>608</v>
      </c>
      <c r="C258" s="10" t="s">
        <v>516</v>
      </c>
      <c r="D258" s="21">
        <v>101.3</v>
      </c>
      <c r="E258" s="23">
        <v>19896118</v>
      </c>
      <c r="F258" s="2">
        <f t="shared" si="6"/>
        <v>196407.87759131295</v>
      </c>
      <c r="G258" s="25">
        <v>19207328</v>
      </c>
      <c r="H258" s="25">
        <v>19381895</v>
      </c>
      <c r="I258" s="2">
        <f t="shared" si="7"/>
        <v>191331.6386969398</v>
      </c>
    </row>
    <row r="259" spans="1:9">
      <c r="A259" s="7" t="s">
        <v>609</v>
      </c>
      <c r="B259" s="10" t="s">
        <v>610</v>
      </c>
      <c r="C259" s="10" t="s">
        <v>611</v>
      </c>
      <c r="D259" s="21">
        <v>8114.7</v>
      </c>
      <c r="E259" s="23">
        <v>222135650</v>
      </c>
      <c r="F259" s="2">
        <f t="shared" si="6"/>
        <v>27374.474718720347</v>
      </c>
      <c r="G259" s="25">
        <v>201280244</v>
      </c>
      <c r="H259" s="25">
        <v>205053626</v>
      </c>
      <c r="I259" s="2">
        <f t="shared" si="7"/>
        <v>25269.403181879799</v>
      </c>
    </row>
    <row r="260" spans="1:9">
      <c r="A260" s="7" t="s">
        <v>612</v>
      </c>
      <c r="B260" s="10" t="s">
        <v>613</v>
      </c>
      <c r="C260" s="10" t="s">
        <v>9</v>
      </c>
      <c r="D260" s="21">
        <v>103</v>
      </c>
      <c r="E260" s="23">
        <v>18888643</v>
      </c>
      <c r="F260" s="2">
        <f t="shared" si="6"/>
        <v>183384.88349514562</v>
      </c>
      <c r="G260" s="25">
        <v>18225391</v>
      </c>
      <c r="H260" s="25">
        <v>18888643</v>
      </c>
      <c r="I260" s="2">
        <f t="shared" si="7"/>
        <v>183384.88349514562</v>
      </c>
    </row>
    <row r="261" spans="1:9">
      <c r="A261" s="7" t="s">
        <v>614</v>
      </c>
      <c r="B261" s="10" t="s">
        <v>615</v>
      </c>
      <c r="C261" s="10" t="s">
        <v>9</v>
      </c>
      <c r="D261" s="21">
        <v>227</v>
      </c>
      <c r="E261" s="23">
        <v>25075254</v>
      </c>
      <c r="F261" s="2">
        <f t="shared" si="6"/>
        <v>110463.67400881057</v>
      </c>
      <c r="G261" s="25">
        <v>24367068</v>
      </c>
      <c r="H261" s="25">
        <v>25075254</v>
      </c>
      <c r="I261" s="2">
        <f t="shared" si="7"/>
        <v>110463.67400881057</v>
      </c>
    </row>
    <row r="262" spans="1:9">
      <c r="A262" s="7" t="s">
        <v>616</v>
      </c>
      <c r="B262" s="10" t="s">
        <v>617</v>
      </c>
      <c r="C262" s="10" t="s">
        <v>386</v>
      </c>
      <c r="D262" s="21">
        <v>197.5</v>
      </c>
      <c r="E262" s="23">
        <v>16257789</v>
      </c>
      <c r="F262" s="2">
        <f t="shared" si="6"/>
        <v>82317.918987341778</v>
      </c>
      <c r="G262" s="25">
        <v>14903415</v>
      </c>
      <c r="H262" s="25">
        <v>16257789</v>
      </c>
      <c r="I262" s="2">
        <f t="shared" si="7"/>
        <v>82317.918987341778</v>
      </c>
    </row>
    <row r="263" spans="1:9">
      <c r="A263" s="7" t="s">
        <v>618</v>
      </c>
      <c r="B263" s="10" t="s">
        <v>619</v>
      </c>
      <c r="C263" s="10" t="s">
        <v>620</v>
      </c>
      <c r="D263" s="21">
        <v>4721.5</v>
      </c>
      <c r="E263" s="23">
        <v>167036978</v>
      </c>
      <c r="F263" s="2">
        <f t="shared" ref="F263:F293" si="8">E263/D263</f>
        <v>35377.947262522503</v>
      </c>
      <c r="G263" s="25">
        <v>153576662</v>
      </c>
      <c r="H263" s="25">
        <v>167036978</v>
      </c>
      <c r="I263" s="2">
        <f t="shared" ref="I263:I293" si="9">H263/D263</f>
        <v>35377.947262522503</v>
      </c>
    </row>
    <row r="264" spans="1:9">
      <c r="A264" s="7" t="s">
        <v>621</v>
      </c>
      <c r="B264" s="10" t="s">
        <v>622</v>
      </c>
      <c r="C264" s="10" t="s">
        <v>452</v>
      </c>
      <c r="D264" s="21">
        <v>291</v>
      </c>
      <c r="E264" s="23">
        <v>29465511</v>
      </c>
      <c r="F264" s="2">
        <f t="shared" si="8"/>
        <v>101256.05154639175</v>
      </c>
      <c r="G264" s="25">
        <v>27217384</v>
      </c>
      <c r="H264" s="25">
        <v>29465511</v>
      </c>
      <c r="I264" s="2">
        <f t="shared" si="9"/>
        <v>101256.05154639175</v>
      </c>
    </row>
    <row r="265" spans="1:9">
      <c r="A265" s="7" t="s">
        <v>623</v>
      </c>
      <c r="B265" s="10" t="s">
        <v>624</v>
      </c>
      <c r="C265" s="10" t="s">
        <v>598</v>
      </c>
      <c r="D265" s="21">
        <v>232</v>
      </c>
      <c r="E265" s="23">
        <v>52864115</v>
      </c>
      <c r="F265" s="2">
        <f t="shared" si="8"/>
        <v>227862.56465517241</v>
      </c>
      <c r="G265" s="25">
        <v>51292209</v>
      </c>
      <c r="H265" s="25">
        <v>52841360</v>
      </c>
      <c r="I265" s="2">
        <f t="shared" si="9"/>
        <v>227764.4827586207</v>
      </c>
    </row>
    <row r="266" spans="1:9">
      <c r="A266" s="7" t="s">
        <v>625</v>
      </c>
      <c r="B266" s="10" t="s">
        <v>626</v>
      </c>
      <c r="C266" s="10" t="s">
        <v>620</v>
      </c>
      <c r="D266" s="21">
        <v>699.5</v>
      </c>
      <c r="E266" s="23">
        <v>82022685</v>
      </c>
      <c r="F266" s="2">
        <f t="shared" si="8"/>
        <v>117259.02072909221</v>
      </c>
      <c r="G266" s="25">
        <v>79700323</v>
      </c>
      <c r="H266" s="25">
        <v>81868692</v>
      </c>
      <c r="I266" s="2">
        <f t="shared" si="9"/>
        <v>117038.8734810579</v>
      </c>
    </row>
    <row r="267" spans="1:9">
      <c r="A267" s="7" t="s">
        <v>627</v>
      </c>
      <c r="B267" s="10" t="s">
        <v>628</v>
      </c>
      <c r="C267" s="10" t="s">
        <v>439</v>
      </c>
      <c r="D267" s="21">
        <v>651.9</v>
      </c>
      <c r="E267" s="23">
        <v>40583875</v>
      </c>
      <c r="F267" s="2">
        <f t="shared" si="8"/>
        <v>62254.755330572174</v>
      </c>
      <c r="G267" s="25">
        <v>35628282</v>
      </c>
      <c r="H267" s="25">
        <v>40548230</v>
      </c>
      <c r="I267" s="2">
        <f t="shared" si="9"/>
        <v>62200.076698880199</v>
      </c>
    </row>
    <row r="268" spans="1:9">
      <c r="A268" s="7" t="s">
        <v>629</v>
      </c>
      <c r="B268" s="10" t="s">
        <v>630</v>
      </c>
      <c r="C268" s="10" t="s">
        <v>452</v>
      </c>
      <c r="D268" s="21">
        <v>466.1</v>
      </c>
      <c r="E268" s="23">
        <v>20093302</v>
      </c>
      <c r="F268" s="2">
        <f t="shared" si="8"/>
        <v>43109.422870628616</v>
      </c>
      <c r="G268" s="25">
        <v>17176677</v>
      </c>
      <c r="H268" s="25">
        <v>20093302</v>
      </c>
      <c r="I268" s="2">
        <f t="shared" si="9"/>
        <v>43109.422870628616</v>
      </c>
    </row>
    <row r="269" spans="1:9">
      <c r="A269" s="7" t="s">
        <v>631</v>
      </c>
      <c r="B269" s="10" t="s">
        <v>632</v>
      </c>
      <c r="C269" s="10" t="s">
        <v>442</v>
      </c>
      <c r="D269" s="21">
        <v>2851.6</v>
      </c>
      <c r="E269" s="23">
        <v>310726148</v>
      </c>
      <c r="F269" s="2">
        <f t="shared" si="8"/>
        <v>108965.544957217</v>
      </c>
      <c r="G269" s="25">
        <v>291914335</v>
      </c>
      <c r="H269" s="25">
        <v>310180498</v>
      </c>
      <c r="I269" s="2">
        <f t="shared" si="9"/>
        <v>108774.19624070698</v>
      </c>
    </row>
    <row r="270" spans="1:9">
      <c r="A270" s="7" t="s">
        <v>633</v>
      </c>
      <c r="B270" s="10" t="s">
        <v>634</v>
      </c>
      <c r="C270" s="10" t="s">
        <v>56</v>
      </c>
      <c r="D270" s="21">
        <v>1882</v>
      </c>
      <c r="E270" s="23">
        <v>164222858</v>
      </c>
      <c r="F270" s="2">
        <f t="shared" si="8"/>
        <v>87259.754516471832</v>
      </c>
      <c r="G270" s="25">
        <v>153077969</v>
      </c>
      <c r="H270" s="25">
        <v>162699369</v>
      </c>
      <c r="I270" s="2">
        <f t="shared" si="9"/>
        <v>86450.249202975552</v>
      </c>
    </row>
    <row r="271" spans="1:9">
      <c r="A271" s="7" t="s">
        <v>635</v>
      </c>
      <c r="B271" s="10" t="s">
        <v>636</v>
      </c>
      <c r="C271" s="10" t="s">
        <v>346</v>
      </c>
      <c r="D271" s="21">
        <v>1589.7</v>
      </c>
      <c r="E271" s="23">
        <v>57676078</v>
      </c>
      <c r="F271" s="2">
        <f t="shared" si="8"/>
        <v>36281.10838522992</v>
      </c>
      <c r="G271" s="25">
        <v>52016866</v>
      </c>
      <c r="H271" s="25">
        <v>57676078</v>
      </c>
      <c r="I271" s="2">
        <f t="shared" si="9"/>
        <v>36281.10838522992</v>
      </c>
    </row>
    <row r="272" spans="1:9">
      <c r="A272" s="7" t="s">
        <v>637</v>
      </c>
      <c r="B272" s="10" t="s">
        <v>638</v>
      </c>
      <c r="C272" s="10" t="s">
        <v>56</v>
      </c>
      <c r="D272" s="21">
        <v>276</v>
      </c>
      <c r="E272" s="23">
        <v>17277755</v>
      </c>
      <c r="F272" s="2">
        <f t="shared" si="8"/>
        <v>62600.561594202896</v>
      </c>
      <c r="G272" s="25">
        <v>15879244</v>
      </c>
      <c r="H272" s="25">
        <v>17277755</v>
      </c>
      <c r="I272" s="2">
        <f t="shared" si="9"/>
        <v>62600.561594202896</v>
      </c>
    </row>
    <row r="273" spans="1:9">
      <c r="A273" s="7" t="s">
        <v>639</v>
      </c>
      <c r="B273" s="10" t="s">
        <v>640</v>
      </c>
      <c r="C273" s="10" t="s">
        <v>479</v>
      </c>
      <c r="D273" s="21">
        <v>974.4</v>
      </c>
      <c r="E273" s="23">
        <v>58871471</v>
      </c>
      <c r="F273" s="2">
        <f t="shared" si="8"/>
        <v>60418.176313628901</v>
      </c>
      <c r="G273" s="25">
        <v>52015772</v>
      </c>
      <c r="H273" s="25">
        <v>58871471</v>
      </c>
      <c r="I273" s="2">
        <f t="shared" si="9"/>
        <v>60418.176313628901</v>
      </c>
    </row>
    <row r="274" spans="1:9">
      <c r="A274" s="7" t="s">
        <v>641</v>
      </c>
      <c r="B274" s="10" t="s">
        <v>642</v>
      </c>
      <c r="C274" s="10" t="s">
        <v>643</v>
      </c>
      <c r="D274" s="21">
        <v>500.5</v>
      </c>
      <c r="E274" s="23">
        <v>43874067</v>
      </c>
      <c r="F274" s="2">
        <f t="shared" si="8"/>
        <v>87660.473526473521</v>
      </c>
      <c r="G274" s="25">
        <v>41643638</v>
      </c>
      <c r="H274" s="25">
        <v>43874067</v>
      </c>
      <c r="I274" s="2">
        <f t="shared" si="9"/>
        <v>87660.473526473521</v>
      </c>
    </row>
    <row r="275" spans="1:9">
      <c r="A275" s="7" t="s">
        <v>644</v>
      </c>
      <c r="B275" s="10" t="s">
        <v>645</v>
      </c>
      <c r="C275" s="10" t="s">
        <v>646</v>
      </c>
      <c r="D275" s="21">
        <v>879.8</v>
      </c>
      <c r="E275" s="23">
        <v>54984435</v>
      </c>
      <c r="F275" s="2">
        <f t="shared" si="8"/>
        <v>62496.516253694026</v>
      </c>
      <c r="G275" s="25">
        <v>49362541</v>
      </c>
      <c r="H275" s="25">
        <v>54551805</v>
      </c>
      <c r="I275" s="2">
        <f t="shared" si="9"/>
        <v>62004.779495339855</v>
      </c>
    </row>
    <row r="276" spans="1:9">
      <c r="A276" s="7" t="s">
        <v>647</v>
      </c>
      <c r="B276" s="10" t="s">
        <v>648</v>
      </c>
      <c r="C276" s="10" t="s">
        <v>646</v>
      </c>
      <c r="D276" s="21">
        <v>164.1</v>
      </c>
      <c r="E276" s="23">
        <v>15164192</v>
      </c>
      <c r="F276" s="2">
        <f t="shared" si="8"/>
        <v>92408.238878732489</v>
      </c>
      <c r="G276" s="25">
        <v>14459028</v>
      </c>
      <c r="H276" s="25">
        <v>15067341</v>
      </c>
      <c r="I276" s="2">
        <f t="shared" si="9"/>
        <v>91818.043875685558</v>
      </c>
    </row>
    <row r="277" spans="1:9">
      <c r="A277" s="7" t="s">
        <v>649</v>
      </c>
      <c r="B277" s="10" t="s">
        <v>650</v>
      </c>
      <c r="C277" s="10" t="s">
        <v>346</v>
      </c>
      <c r="D277" s="21">
        <v>11304</v>
      </c>
      <c r="E277" s="23">
        <v>1016292269</v>
      </c>
      <c r="F277" s="2">
        <f t="shared" si="8"/>
        <v>89905.543966737445</v>
      </c>
      <c r="G277" s="25">
        <v>957231832</v>
      </c>
      <c r="H277" s="25">
        <v>1011671408</v>
      </c>
      <c r="I277" s="2">
        <f t="shared" si="9"/>
        <v>89496.762915782019</v>
      </c>
    </row>
    <row r="278" spans="1:9">
      <c r="A278" s="7" t="s">
        <v>651</v>
      </c>
      <c r="B278" s="10" t="s">
        <v>652</v>
      </c>
      <c r="C278" s="10" t="s">
        <v>383</v>
      </c>
      <c r="D278" s="21">
        <v>407</v>
      </c>
      <c r="E278" s="23">
        <v>19006011</v>
      </c>
      <c r="F278" s="2">
        <f t="shared" si="8"/>
        <v>46697.815724815722</v>
      </c>
      <c r="G278" s="25">
        <v>16928652</v>
      </c>
      <c r="H278" s="25">
        <v>18821069</v>
      </c>
      <c r="I278" s="2">
        <f t="shared" si="9"/>
        <v>46243.412776412777</v>
      </c>
    </row>
    <row r="279" spans="1:9">
      <c r="A279" s="7" t="s">
        <v>653</v>
      </c>
      <c r="B279" s="10" t="s">
        <v>654</v>
      </c>
      <c r="C279" s="10" t="s">
        <v>479</v>
      </c>
      <c r="D279" s="21">
        <v>796.4</v>
      </c>
      <c r="E279" s="23">
        <v>16868496</v>
      </c>
      <c r="F279" s="2">
        <f t="shared" si="8"/>
        <v>21180.93420391763</v>
      </c>
      <c r="G279" s="25">
        <v>13813618</v>
      </c>
      <c r="H279" s="25">
        <v>16868496</v>
      </c>
      <c r="I279" s="2">
        <f t="shared" si="9"/>
        <v>21180.93420391763</v>
      </c>
    </row>
    <row r="280" spans="1:9">
      <c r="A280" s="7" t="s">
        <v>655</v>
      </c>
      <c r="B280" s="10" t="s">
        <v>656</v>
      </c>
      <c r="C280" s="10" t="s">
        <v>49</v>
      </c>
      <c r="D280" s="21">
        <v>20523.2</v>
      </c>
      <c r="E280" s="23">
        <v>683520741</v>
      </c>
      <c r="F280" s="2">
        <f t="shared" si="8"/>
        <v>33304.783903095034</v>
      </c>
      <c r="G280" s="25">
        <v>601054750</v>
      </c>
      <c r="H280" s="25">
        <v>666767507</v>
      </c>
      <c r="I280" s="2">
        <f t="shared" si="9"/>
        <v>32488.476796990723</v>
      </c>
    </row>
    <row r="281" spans="1:9">
      <c r="A281" s="7" t="s">
        <v>657</v>
      </c>
      <c r="B281" s="10" t="s">
        <v>658</v>
      </c>
      <c r="C281" s="10" t="s">
        <v>338</v>
      </c>
      <c r="D281" s="21">
        <v>13294.5</v>
      </c>
      <c r="E281" s="23">
        <v>605767414</v>
      </c>
      <c r="F281" s="2">
        <f t="shared" si="8"/>
        <v>45565.264883974574</v>
      </c>
      <c r="G281" s="25">
        <v>530185151</v>
      </c>
      <c r="H281" s="25">
        <v>589420767</v>
      </c>
      <c r="I281" s="2">
        <f t="shared" si="9"/>
        <v>44335.68520816879</v>
      </c>
    </row>
    <row r="282" spans="1:9">
      <c r="A282" s="7" t="s">
        <v>659</v>
      </c>
      <c r="B282" s="10" t="s">
        <v>660</v>
      </c>
      <c r="C282" s="10" t="s">
        <v>343</v>
      </c>
      <c r="D282" s="21">
        <v>104.5</v>
      </c>
      <c r="E282" s="23">
        <v>17299477</v>
      </c>
      <c r="F282" s="2">
        <f t="shared" si="8"/>
        <v>165545.23444976076</v>
      </c>
      <c r="G282" s="25">
        <v>16640510</v>
      </c>
      <c r="H282" s="25">
        <v>17299477</v>
      </c>
      <c r="I282" s="2">
        <f t="shared" si="9"/>
        <v>165545.23444976076</v>
      </c>
    </row>
    <row r="283" spans="1:9">
      <c r="A283" s="7" t="s">
        <v>661</v>
      </c>
      <c r="B283" s="10" t="s">
        <v>662</v>
      </c>
      <c r="C283" s="10" t="s">
        <v>663</v>
      </c>
      <c r="D283" s="21">
        <v>1225</v>
      </c>
      <c r="E283" s="23">
        <v>51812491</v>
      </c>
      <c r="F283" s="2">
        <f t="shared" si="8"/>
        <v>42295.911020408166</v>
      </c>
      <c r="G283" s="25">
        <v>43027364</v>
      </c>
      <c r="H283" s="25">
        <v>51463629</v>
      </c>
      <c r="I283" s="2">
        <f t="shared" si="9"/>
        <v>42011.125714285714</v>
      </c>
    </row>
    <row r="284" spans="1:9">
      <c r="A284" s="7" t="s">
        <v>664</v>
      </c>
      <c r="B284" s="10" t="s">
        <v>665</v>
      </c>
      <c r="C284" s="10" t="s">
        <v>663</v>
      </c>
      <c r="D284" s="21">
        <v>467.5</v>
      </c>
      <c r="E284" s="23">
        <v>12369450</v>
      </c>
      <c r="F284" s="2">
        <f t="shared" si="8"/>
        <v>26458.716577540108</v>
      </c>
      <c r="G284" s="25">
        <v>10426454</v>
      </c>
      <c r="H284" s="25">
        <v>12288412</v>
      </c>
      <c r="I284" s="2">
        <f t="shared" si="9"/>
        <v>26285.373262032084</v>
      </c>
    </row>
    <row r="285" spans="1:9">
      <c r="A285" s="7" t="s">
        <v>666</v>
      </c>
      <c r="B285" s="10" t="s">
        <v>667</v>
      </c>
      <c r="C285" s="10" t="s">
        <v>663</v>
      </c>
      <c r="D285" s="21">
        <v>453</v>
      </c>
      <c r="E285" s="23">
        <v>15217540</v>
      </c>
      <c r="F285" s="2">
        <f t="shared" si="8"/>
        <v>33592.803532008831</v>
      </c>
      <c r="G285" s="25">
        <v>12786692</v>
      </c>
      <c r="H285" s="25">
        <v>15147197</v>
      </c>
      <c r="I285" s="2">
        <f t="shared" si="9"/>
        <v>33437.520971302431</v>
      </c>
    </row>
    <row r="286" spans="1:9">
      <c r="A286" s="7" t="s">
        <v>668</v>
      </c>
      <c r="B286" s="10" t="s">
        <v>669</v>
      </c>
      <c r="C286" s="10" t="s">
        <v>663</v>
      </c>
      <c r="D286" s="21">
        <v>1491.8</v>
      </c>
      <c r="E286" s="23">
        <v>52500058</v>
      </c>
      <c r="F286" s="2">
        <f t="shared" si="8"/>
        <v>35192.423917415203</v>
      </c>
      <c r="G286" s="25">
        <v>45631628</v>
      </c>
      <c r="H286" s="25">
        <v>52495902</v>
      </c>
      <c r="I286" s="2">
        <f t="shared" si="9"/>
        <v>35189.638021182465</v>
      </c>
    </row>
    <row r="287" spans="1:9">
      <c r="A287" s="7" t="s">
        <v>670</v>
      </c>
      <c r="B287" s="10" t="s">
        <v>671</v>
      </c>
      <c r="C287" s="10" t="s">
        <v>406</v>
      </c>
      <c r="D287" s="21">
        <v>293.5</v>
      </c>
      <c r="E287" s="23">
        <v>127472166</v>
      </c>
      <c r="F287" s="2">
        <f t="shared" si="8"/>
        <v>434317.43100511073</v>
      </c>
      <c r="G287" s="25">
        <v>126126459</v>
      </c>
      <c r="H287" s="25">
        <v>127472166</v>
      </c>
      <c r="I287" s="2">
        <f t="shared" si="9"/>
        <v>434317.43100511073</v>
      </c>
    </row>
    <row r="288" spans="1:9">
      <c r="A288" s="7" t="s">
        <v>672</v>
      </c>
      <c r="B288" s="10" t="s">
        <v>673</v>
      </c>
      <c r="C288" s="10" t="s">
        <v>479</v>
      </c>
      <c r="D288" s="21">
        <v>983.5</v>
      </c>
      <c r="E288" s="23">
        <v>24461651</v>
      </c>
      <c r="F288" s="2">
        <f t="shared" si="8"/>
        <v>24872.039654295881</v>
      </c>
      <c r="G288" s="25">
        <v>20171217</v>
      </c>
      <c r="H288" s="25">
        <v>24461651</v>
      </c>
      <c r="I288" s="2">
        <f t="shared" si="9"/>
        <v>24872.039654295881</v>
      </c>
    </row>
    <row r="289" spans="1:9">
      <c r="A289" s="7" t="s">
        <v>674</v>
      </c>
      <c r="B289" s="10" t="s">
        <v>675</v>
      </c>
      <c r="C289" s="10" t="s">
        <v>359</v>
      </c>
      <c r="D289" s="21">
        <v>179.5</v>
      </c>
      <c r="E289" s="23">
        <v>9995499</v>
      </c>
      <c r="F289" s="2">
        <f t="shared" si="8"/>
        <v>55685.231197771587</v>
      </c>
      <c r="G289" s="25">
        <v>9227909</v>
      </c>
      <c r="H289" s="25">
        <v>9800599</v>
      </c>
      <c r="I289" s="2">
        <f t="shared" si="9"/>
        <v>54599.437325905295</v>
      </c>
    </row>
    <row r="290" spans="1:9">
      <c r="A290" s="7" t="s">
        <v>676</v>
      </c>
      <c r="B290" s="10" t="s">
        <v>677</v>
      </c>
      <c r="C290" s="10" t="s">
        <v>375</v>
      </c>
      <c r="D290" s="21">
        <v>155.1</v>
      </c>
      <c r="E290" s="23">
        <v>15661680</v>
      </c>
      <c r="F290" s="2">
        <f t="shared" si="8"/>
        <v>100977.94970986461</v>
      </c>
      <c r="G290" s="25">
        <v>14820901</v>
      </c>
      <c r="H290" s="25">
        <v>15423376</v>
      </c>
      <c r="I290" s="2">
        <f t="shared" si="9"/>
        <v>99441.495809155385</v>
      </c>
    </row>
    <row r="291" spans="1:9" ht="15.75" thickBot="1">
      <c r="A291" s="7" t="s">
        <v>678</v>
      </c>
      <c r="B291" s="10" t="s">
        <v>679</v>
      </c>
      <c r="C291" s="10" t="s">
        <v>107</v>
      </c>
      <c r="D291" s="20">
        <v>26280.1</v>
      </c>
      <c r="E291" s="24">
        <v>3022419952</v>
      </c>
      <c r="F291" s="18">
        <f t="shared" si="8"/>
        <v>115007.93193328794</v>
      </c>
      <c r="G291" s="26">
        <v>2852191375</v>
      </c>
      <c r="H291" s="26">
        <v>2960369802</v>
      </c>
      <c r="I291" s="18">
        <f t="shared" si="9"/>
        <v>112646.82409884286</v>
      </c>
    </row>
    <row r="292" spans="1:9" ht="15.75" thickTop="1">
      <c r="A292" s="5"/>
      <c r="B292" s="5"/>
      <c r="C292" s="5"/>
      <c r="H292" s="5"/>
    </row>
    <row r="293" spans="1:9">
      <c r="A293" s="7" t="s">
        <v>680</v>
      </c>
      <c r="B293" s="5"/>
      <c r="C293" s="5"/>
      <c r="D293" s="13">
        <f>SUM(D6:D291)</f>
        <v>463266.39999999979</v>
      </c>
      <c r="E293" s="19">
        <f>SUM(E6:E291)</f>
        <v>31780914962</v>
      </c>
      <c r="F293" s="19">
        <f t="shared" si="8"/>
        <v>68601.813043207992</v>
      </c>
      <c r="G293" s="19">
        <f>SUM(G6:G291)</f>
        <v>29518846705</v>
      </c>
      <c r="H293" s="6">
        <f>SUM(H6:H291)</f>
        <v>31443547471</v>
      </c>
      <c r="I293" s="19">
        <f t="shared" si="9"/>
        <v>67873.576566312637</v>
      </c>
    </row>
  </sheetData>
  <autoFilter ref="A5:I5"/>
  <mergeCells count="2">
    <mergeCell ref="D1:I1"/>
    <mergeCell ref="D2:I2"/>
  </mergeCells>
  <printOptions horizontalCentered="1" gridLines="1"/>
  <pageMargins left="0.2" right="0.2" top="0.25" bottom="0.5" header="0.3" footer="0.3"/>
  <pageSetup scale="85" orientation="portrait" r:id="rId1"/>
  <headerFooter>
    <oddFooter>&amp;C&amp;9Page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2014-06-16T18:45:44Z</cp:lastPrinted>
  <dcterms:created xsi:type="dcterms:W3CDTF">2013-05-14T23:09:37Z</dcterms:created>
  <dcterms:modified xsi:type="dcterms:W3CDTF">2015-05-22T00:32:17Z</dcterms:modified>
</cp:coreProperties>
</file>