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255" windowWidth="16140" windowHeight="9870"/>
  </bookViews>
  <sheets>
    <sheet name="rpt_PrincipalSalariesDetail" sheetId="1" r:id="rId1"/>
  </sheets>
  <definedNames>
    <definedName name="_xlnm._FilterDatabase" localSheetId="0" hidden="1">rpt_PrincipalSalariesDetail!$A$2:$R$288</definedName>
    <definedName name="_xlnm.Print_Titles" localSheetId="0">rpt_PrincipalSalariesDetail!$1:$2</definedName>
  </definedNames>
  <calcPr calcId="145621"/>
  <fileRecoveryPr autoRecover="0"/>
</workbook>
</file>

<file path=xl/calcChain.xml><?xml version="1.0" encoding="utf-8"?>
<calcChain xmlns="http://schemas.openxmlformats.org/spreadsheetml/2006/main">
  <c r="O277" i="1" l="1"/>
  <c r="M277" i="1"/>
  <c r="I180" i="1"/>
  <c r="J180" i="1" s="1"/>
  <c r="I97" i="1"/>
  <c r="J97" i="1" s="1"/>
  <c r="I146" i="1"/>
  <c r="J146" i="1" s="1"/>
  <c r="I82" i="1"/>
  <c r="J82" i="1" s="1"/>
  <c r="I193" i="1"/>
  <c r="J193" i="1" s="1"/>
  <c r="I55" i="1"/>
  <c r="J55" i="1" s="1"/>
  <c r="I77" i="1"/>
  <c r="J77" i="1" s="1"/>
  <c r="I90" i="1"/>
  <c r="J90" i="1" s="1"/>
  <c r="I183" i="1"/>
  <c r="J183" i="1" s="1"/>
  <c r="I130" i="1"/>
  <c r="J130" i="1" s="1"/>
  <c r="I154" i="1"/>
  <c r="J154" i="1" s="1"/>
  <c r="I100" i="1"/>
  <c r="J100" i="1" s="1"/>
  <c r="I261" i="1"/>
  <c r="J261" i="1" s="1"/>
  <c r="I91" i="1"/>
  <c r="J91" i="1" s="1"/>
  <c r="I210" i="1"/>
  <c r="J210" i="1" s="1"/>
  <c r="I148" i="1"/>
  <c r="J148" i="1" s="1"/>
  <c r="I134" i="1"/>
  <c r="J134" i="1" s="1"/>
  <c r="I203" i="1"/>
  <c r="J203" i="1" s="1"/>
  <c r="I172" i="1"/>
  <c r="J172" i="1" s="1"/>
  <c r="I153" i="1"/>
  <c r="J153" i="1" s="1"/>
  <c r="I214" i="1"/>
  <c r="J214" i="1" s="1"/>
  <c r="I211" i="1"/>
  <c r="J211" i="1" s="1"/>
  <c r="I31" i="1"/>
  <c r="J31" i="1" s="1"/>
  <c r="I110" i="1"/>
  <c r="J110" i="1" s="1"/>
  <c r="I89" i="1"/>
  <c r="J89" i="1" s="1"/>
  <c r="I143" i="1"/>
  <c r="J143" i="1" s="1"/>
  <c r="I209" i="1"/>
  <c r="J209" i="1" s="1"/>
  <c r="I28" i="1"/>
  <c r="J28" i="1" s="1"/>
  <c r="I102" i="1"/>
  <c r="J102" i="1" s="1"/>
  <c r="I173" i="1"/>
  <c r="J173" i="1" s="1"/>
  <c r="I51" i="1"/>
  <c r="J51" i="1" s="1"/>
  <c r="I129" i="1"/>
  <c r="J129" i="1" s="1"/>
  <c r="I67" i="1"/>
  <c r="J67" i="1" s="1"/>
  <c r="I149" i="1"/>
  <c r="J149" i="1" s="1"/>
  <c r="I93" i="1"/>
  <c r="J93" i="1" s="1"/>
  <c r="I199" i="1"/>
  <c r="J199" i="1" s="1"/>
  <c r="I158" i="1"/>
  <c r="J158" i="1" s="1"/>
  <c r="I39" i="1"/>
  <c r="J39" i="1" s="1"/>
  <c r="I160" i="1"/>
  <c r="J160" i="1" s="1"/>
  <c r="I190" i="1"/>
  <c r="J190" i="1" s="1"/>
  <c r="I120" i="1"/>
  <c r="J120" i="1" s="1"/>
  <c r="I265" i="1"/>
  <c r="J265" i="1" s="1"/>
  <c r="I237" i="1"/>
  <c r="J237" i="1" s="1"/>
  <c r="I124" i="1"/>
  <c r="J124" i="1" s="1"/>
  <c r="I286" i="1"/>
  <c r="J286" i="1" s="1"/>
  <c r="I259" i="1"/>
  <c r="J259" i="1" s="1"/>
  <c r="I53" i="1"/>
  <c r="J53" i="1" s="1"/>
  <c r="I144" i="1"/>
  <c r="J144" i="1" s="1"/>
  <c r="I207" i="1"/>
  <c r="J207" i="1" s="1"/>
  <c r="I181" i="1"/>
  <c r="J181" i="1" s="1"/>
  <c r="I192" i="1"/>
  <c r="J192" i="1" s="1"/>
  <c r="I264" i="1"/>
  <c r="J264" i="1" s="1"/>
  <c r="I201" i="1"/>
  <c r="J201" i="1" s="1"/>
  <c r="I145" i="1"/>
  <c r="J145" i="1" s="1"/>
  <c r="I61" i="1"/>
  <c r="J61" i="1" s="1"/>
  <c r="I216" i="1"/>
  <c r="J216" i="1" s="1"/>
  <c r="I165" i="1"/>
  <c r="J165" i="1" s="1"/>
  <c r="I254" i="1"/>
  <c r="J254" i="1" s="1"/>
  <c r="I126" i="1"/>
  <c r="J126" i="1" s="1"/>
  <c r="I137" i="1"/>
  <c r="J137" i="1" s="1"/>
  <c r="I282" i="1"/>
  <c r="J282" i="1" s="1"/>
  <c r="I107" i="1"/>
  <c r="J107" i="1" s="1"/>
  <c r="I101" i="1"/>
  <c r="J101" i="1" s="1"/>
  <c r="I3" i="1"/>
  <c r="J3" i="1" s="1"/>
  <c r="I280" i="1"/>
  <c r="J280" i="1" s="1"/>
  <c r="I66" i="1"/>
  <c r="J66" i="1" s="1"/>
  <c r="I155" i="1"/>
  <c r="J155" i="1"/>
  <c r="I65" i="1"/>
  <c r="J65" i="1" s="1"/>
  <c r="I238" i="1"/>
  <c r="J238" i="1" s="1"/>
  <c r="I24" i="1"/>
  <c r="J24" i="1" s="1"/>
  <c r="I241" i="1"/>
  <c r="J241" i="1" s="1"/>
  <c r="I194" i="1"/>
  <c r="J194" i="1" s="1"/>
  <c r="I109" i="1"/>
  <c r="J109" i="1" s="1"/>
  <c r="I220" i="1"/>
  <c r="J220" i="1"/>
  <c r="I49" i="1"/>
  <c r="J49" i="1" s="1"/>
  <c r="I269" i="1"/>
  <c r="J269" i="1" s="1"/>
  <c r="I202" i="1"/>
  <c r="J202" i="1" s="1"/>
  <c r="I184" i="1"/>
  <c r="J184" i="1" s="1"/>
  <c r="I213" i="1"/>
  <c r="J213" i="1" s="1"/>
  <c r="I281" i="1"/>
  <c r="J281" i="1" s="1"/>
  <c r="I57" i="1"/>
  <c r="J57" i="1" s="1"/>
  <c r="I232" i="1"/>
  <c r="J232" i="1" s="1"/>
  <c r="R232" i="1" s="1"/>
  <c r="I64" i="1"/>
  <c r="J64" i="1" s="1"/>
  <c r="I115" i="1"/>
  <c r="J115" i="1" s="1"/>
  <c r="I26" i="1"/>
  <c r="J26" i="1" s="1"/>
  <c r="I242" i="1"/>
  <c r="J242" i="1" s="1"/>
  <c r="I186" i="1"/>
  <c r="J186" i="1" s="1"/>
  <c r="I104" i="1"/>
  <c r="J104" i="1" s="1"/>
  <c r="I218" i="1"/>
  <c r="J218" i="1" s="1"/>
  <c r="I132" i="1"/>
  <c r="J132" i="1" s="1"/>
  <c r="I117" i="1"/>
  <c r="J117" i="1" s="1"/>
  <c r="I13" i="1"/>
  <c r="J13" i="1" s="1"/>
  <c r="I176" i="1"/>
  <c r="J176" i="1" s="1"/>
  <c r="I247" i="1"/>
  <c r="J247" i="1" s="1"/>
  <c r="I243" i="1"/>
  <c r="J243" i="1" s="1"/>
  <c r="I159" i="1"/>
  <c r="J159" i="1" s="1"/>
  <c r="I284" i="1"/>
  <c r="J284" i="1" s="1"/>
  <c r="I8" i="1"/>
  <c r="J8" i="1" s="1"/>
  <c r="I135" i="1"/>
  <c r="J135" i="1" s="1"/>
  <c r="I252" i="1"/>
  <c r="J252" i="1" s="1"/>
  <c r="I84" i="1"/>
  <c r="J84" i="1" s="1"/>
  <c r="I161" i="1"/>
  <c r="J161" i="1" s="1"/>
  <c r="I139" i="1"/>
  <c r="J139" i="1" s="1"/>
  <c r="I255" i="1"/>
  <c r="J255" i="1" s="1"/>
  <c r="I272" i="1"/>
  <c r="J272" i="1" s="1"/>
  <c r="I103" i="1"/>
  <c r="J103" i="1" s="1"/>
  <c r="I79" i="1"/>
  <c r="J79" i="1" s="1"/>
  <c r="I260" i="1"/>
  <c r="J260" i="1" s="1"/>
  <c r="I34" i="1"/>
  <c r="J34" i="1" s="1"/>
  <c r="I219" i="1"/>
  <c r="J219" i="1" s="1"/>
  <c r="I197" i="1"/>
  <c r="J197" i="1" s="1"/>
  <c r="I225" i="1"/>
  <c r="J225" i="1" s="1"/>
  <c r="I150" i="1"/>
  <c r="J150" i="1" s="1"/>
  <c r="I228" i="1"/>
  <c r="J228" i="1" s="1"/>
  <c r="I80" i="1"/>
  <c r="J80" i="1" s="1"/>
  <c r="I36" i="1"/>
  <c r="J36" i="1" s="1"/>
  <c r="I244" i="1"/>
  <c r="J244" i="1" s="1"/>
  <c r="I56" i="1"/>
  <c r="J56" i="1" s="1"/>
  <c r="I169" i="1"/>
  <c r="J169" i="1" s="1"/>
  <c r="I267" i="1"/>
  <c r="J267" i="1" s="1"/>
  <c r="I15" i="1"/>
  <c r="J15" i="1" s="1"/>
  <c r="I62" i="1"/>
  <c r="J62" i="1" s="1"/>
  <c r="I23" i="1"/>
  <c r="J23" i="1" s="1"/>
  <c r="I170" i="1"/>
  <c r="J170" i="1" s="1"/>
  <c r="I118" i="1"/>
  <c r="J118" i="1" s="1"/>
  <c r="I224" i="1"/>
  <c r="J224" i="1" s="1"/>
  <c r="I185" i="1"/>
  <c r="J185" i="1" s="1"/>
  <c r="I78" i="1"/>
  <c r="J78" i="1" s="1"/>
  <c r="I208" i="1"/>
  <c r="J208" i="1" s="1"/>
  <c r="I174" i="1"/>
  <c r="J174" i="1" s="1"/>
  <c r="I221" i="1"/>
  <c r="J221" i="1" s="1"/>
  <c r="I258" i="1"/>
  <c r="J258" i="1" s="1"/>
  <c r="I30" i="1"/>
  <c r="J30" i="1" s="1"/>
  <c r="I32" i="1"/>
  <c r="J32" i="1" s="1"/>
  <c r="I95" i="1"/>
  <c r="J95" i="1" s="1"/>
  <c r="I10" i="1"/>
  <c r="J10" i="1" s="1"/>
  <c r="I86" i="1"/>
  <c r="J86" i="1" s="1"/>
  <c r="I121" i="1"/>
  <c r="J121" i="1" s="1"/>
  <c r="I182" i="1"/>
  <c r="J182" i="1"/>
  <c r="I198" i="1"/>
  <c r="J198" i="1" s="1"/>
  <c r="I108" i="1"/>
  <c r="J108" i="1" s="1"/>
  <c r="I14" i="1"/>
  <c r="J14" i="1" s="1"/>
  <c r="I37" i="1"/>
  <c r="J37" i="1" s="1"/>
  <c r="I168" i="1"/>
  <c r="J168" i="1" s="1"/>
  <c r="I54" i="1"/>
  <c r="J54" i="1" s="1"/>
  <c r="I92" i="1"/>
  <c r="J92" i="1"/>
  <c r="I179" i="1"/>
  <c r="J179" i="1"/>
  <c r="I222" i="1"/>
  <c r="J222" i="1" s="1"/>
  <c r="I253" i="1"/>
  <c r="J253" i="1" s="1"/>
  <c r="I70" i="1"/>
  <c r="J70" i="1" s="1"/>
  <c r="I83" i="1"/>
  <c r="J83" i="1"/>
  <c r="I9" i="1"/>
  <c r="J9" i="1" s="1"/>
  <c r="I250" i="1"/>
  <c r="J250" i="1" s="1"/>
  <c r="I74" i="1"/>
  <c r="J74" i="1" s="1"/>
  <c r="I215" i="1"/>
  <c r="J215" i="1" s="1"/>
  <c r="I25" i="1"/>
  <c r="J25" i="1" s="1"/>
  <c r="I177" i="1"/>
  <c r="J177" i="1" s="1"/>
  <c r="I73" i="1"/>
  <c r="J73" i="1" s="1"/>
  <c r="I33" i="1"/>
  <c r="J33" i="1" s="1"/>
  <c r="I46" i="1"/>
  <c r="J46" i="1" s="1"/>
  <c r="I256" i="1"/>
  <c r="J256" i="1" s="1"/>
  <c r="I163" i="1"/>
  <c r="J163" i="1" s="1"/>
  <c r="I59" i="1"/>
  <c r="J59" i="1" s="1"/>
  <c r="I50" i="1"/>
  <c r="J50" i="1" s="1"/>
  <c r="I85" i="1"/>
  <c r="J85" i="1" s="1"/>
  <c r="I81" i="1"/>
  <c r="J81" i="1" s="1"/>
  <c r="I128" i="1"/>
  <c r="J128" i="1" s="1"/>
  <c r="I147" i="1"/>
  <c r="J147" i="1" s="1"/>
  <c r="I98" i="1"/>
  <c r="J98" i="1" s="1"/>
  <c r="I123" i="1"/>
  <c r="J123" i="1" s="1"/>
  <c r="I283" i="1"/>
  <c r="J283" i="1" s="1"/>
  <c r="I48" i="1"/>
  <c r="J48" i="1" s="1"/>
  <c r="I125" i="1"/>
  <c r="J125" i="1" s="1"/>
  <c r="I12" i="1"/>
  <c r="J12" i="1" s="1"/>
  <c r="I151" i="1"/>
  <c r="J151" i="1" s="1"/>
  <c r="I131" i="1"/>
  <c r="J131" i="1" s="1"/>
  <c r="I226" i="1"/>
  <c r="J226" i="1" s="1"/>
  <c r="I122" i="1"/>
  <c r="J122" i="1" s="1"/>
  <c r="I87" i="1"/>
  <c r="J87" i="1" s="1"/>
  <c r="I157" i="1"/>
  <c r="J157" i="1"/>
  <c r="I200" i="1"/>
  <c r="J200" i="1"/>
  <c r="I248" i="1"/>
  <c r="J248" i="1" s="1"/>
  <c r="I119" i="1"/>
  <c r="J119" i="1" s="1"/>
  <c r="I188" i="1"/>
  <c r="J188" i="1" s="1"/>
  <c r="I7" i="1"/>
  <c r="J7" i="1" s="1"/>
  <c r="I140" i="1"/>
  <c r="J140" i="1"/>
  <c r="I271" i="1"/>
  <c r="J271" i="1" s="1"/>
  <c r="I27" i="1"/>
  <c r="J27" i="1" s="1"/>
  <c r="I114" i="1"/>
  <c r="J114" i="1" s="1"/>
  <c r="I21" i="1"/>
  <c r="J21" i="1" s="1"/>
  <c r="I235" i="1"/>
  <c r="J235" i="1"/>
  <c r="I268" i="1"/>
  <c r="J268" i="1" s="1"/>
  <c r="I171" i="1"/>
  <c r="J171" i="1" s="1"/>
  <c r="I263" i="1"/>
  <c r="J263" i="1" s="1"/>
  <c r="I60" i="1"/>
  <c r="J60" i="1" s="1"/>
  <c r="I233" i="1"/>
  <c r="J233" i="1" s="1"/>
  <c r="I141" i="1"/>
  <c r="J141" i="1" s="1"/>
  <c r="I262" i="1"/>
  <c r="J262" i="1"/>
  <c r="I164" i="1"/>
  <c r="J164" i="1" s="1"/>
  <c r="I166" i="1"/>
  <c r="J166" i="1" s="1"/>
  <c r="I217" i="1"/>
  <c r="J217" i="1"/>
  <c r="I234" i="1"/>
  <c r="J234" i="1" s="1"/>
  <c r="I204" i="1"/>
  <c r="J204" i="1" s="1"/>
  <c r="I68" i="1"/>
  <c r="J68" i="1" s="1"/>
  <c r="I38" i="1"/>
  <c r="J38" i="1" s="1"/>
  <c r="I4" i="1"/>
  <c r="J4" i="1" s="1"/>
  <c r="I111" i="1"/>
  <c r="J111" i="1" s="1"/>
  <c r="I156" i="1"/>
  <c r="J156" i="1" s="1"/>
  <c r="I239" i="1"/>
  <c r="J239" i="1" s="1"/>
  <c r="I231" i="1"/>
  <c r="J231" i="1" s="1"/>
  <c r="I72" i="1"/>
  <c r="J72" i="1" s="1"/>
  <c r="I275" i="1"/>
  <c r="J275" i="1" s="1"/>
  <c r="I249" i="1"/>
  <c r="J249" i="1" s="1"/>
  <c r="I138" i="1"/>
  <c r="J138" i="1"/>
  <c r="I162" i="1"/>
  <c r="J162" i="1" s="1"/>
  <c r="I276" i="1"/>
  <c r="J276" i="1" s="1"/>
  <c r="I196" i="1"/>
  <c r="J196" i="1" s="1"/>
  <c r="I47" i="1"/>
  <c r="J47" i="1" s="1"/>
  <c r="I270" i="1"/>
  <c r="J270" i="1" s="1"/>
  <c r="I205" i="1"/>
  <c r="J205" i="1" s="1"/>
  <c r="I99" i="1"/>
  <c r="J99" i="1" s="1"/>
  <c r="I58" i="1"/>
  <c r="J58" i="1" s="1"/>
  <c r="I11" i="1"/>
  <c r="J11" i="1" s="1"/>
  <c r="I106" i="1"/>
  <c r="J106" i="1"/>
  <c r="I212" i="1"/>
  <c r="J212" i="1" s="1"/>
  <c r="I76" i="1"/>
  <c r="J76" i="1" s="1"/>
  <c r="I94" i="1"/>
  <c r="J94" i="1" s="1"/>
  <c r="I127" i="1"/>
  <c r="J127" i="1" s="1"/>
  <c r="I246" i="1"/>
  <c r="J246" i="1" s="1"/>
  <c r="I29" i="1"/>
  <c r="J29" i="1"/>
  <c r="I133" i="1"/>
  <c r="J133" i="1" s="1"/>
  <c r="I285" i="1"/>
  <c r="J285" i="1" s="1"/>
  <c r="I189" i="1"/>
  <c r="J189" i="1" s="1"/>
  <c r="I152" i="1"/>
  <c r="J152" i="1" s="1"/>
  <c r="I71" i="1"/>
  <c r="J71" i="1" s="1"/>
  <c r="I43" i="1"/>
  <c r="J43" i="1" s="1"/>
  <c r="I287" i="1"/>
  <c r="J287" i="1" s="1"/>
  <c r="I113" i="1"/>
  <c r="J113" i="1" s="1"/>
  <c r="I274" i="1"/>
  <c r="J274" i="1" s="1"/>
  <c r="I18" i="1"/>
  <c r="J18" i="1" s="1"/>
  <c r="I175" i="1"/>
  <c r="J175" i="1" s="1"/>
  <c r="I278" i="1"/>
  <c r="J278" i="1" s="1"/>
  <c r="I17" i="1"/>
  <c r="J17" i="1" s="1"/>
  <c r="I187" i="1"/>
  <c r="J187" i="1" s="1"/>
  <c r="I69" i="1"/>
  <c r="J69" i="1" s="1"/>
  <c r="I19" i="1"/>
  <c r="J19" i="1" s="1"/>
  <c r="I35" i="1"/>
  <c r="J35" i="1" s="1"/>
  <c r="I206" i="1"/>
  <c r="J206" i="1" s="1"/>
  <c r="I257" i="1"/>
  <c r="J257" i="1" s="1"/>
  <c r="I44" i="1"/>
  <c r="J44" i="1" s="1"/>
  <c r="I229" i="1"/>
  <c r="J229" i="1" s="1"/>
  <c r="I136" i="1"/>
  <c r="J136" i="1" s="1"/>
  <c r="I63" i="1"/>
  <c r="J63" i="1" s="1"/>
  <c r="I6" i="1"/>
  <c r="J6" i="1" s="1"/>
  <c r="I223" i="1"/>
  <c r="J223" i="1" s="1"/>
  <c r="I142" i="1"/>
  <c r="J142" i="1" s="1"/>
  <c r="I96" i="1"/>
  <c r="J96" i="1" s="1"/>
  <c r="I167" i="1"/>
  <c r="J167" i="1" s="1"/>
  <c r="I20" i="1"/>
  <c r="J20" i="1" s="1"/>
  <c r="I240" i="1"/>
  <c r="J240" i="1" s="1"/>
  <c r="I251" i="1"/>
  <c r="J251" i="1" s="1"/>
  <c r="I105" i="1"/>
  <c r="J105" i="1" s="1"/>
  <c r="I266" i="1"/>
  <c r="J266" i="1" s="1"/>
  <c r="I75" i="1"/>
  <c r="J75" i="1" s="1"/>
  <c r="I178" i="1"/>
  <c r="J178" i="1" s="1"/>
  <c r="I245" i="1"/>
  <c r="J245" i="1" s="1"/>
  <c r="I227" i="1"/>
  <c r="J227" i="1" s="1"/>
  <c r="I236" i="1"/>
  <c r="J236" i="1" s="1"/>
  <c r="I230" i="1"/>
  <c r="J230" i="1" s="1"/>
  <c r="I116" i="1"/>
  <c r="J116" i="1" s="1"/>
  <c r="I273" i="1"/>
  <c r="J273" i="1" s="1"/>
  <c r="I41" i="1"/>
  <c r="J41" i="1" s="1"/>
  <c r="I45" i="1"/>
  <c r="J45" i="1" s="1"/>
  <c r="I16" i="1"/>
  <c r="J16" i="1" s="1"/>
  <c r="I88" i="1"/>
  <c r="J88" i="1" s="1"/>
  <c r="I42" i="1"/>
  <c r="J42" i="1" s="1"/>
  <c r="I40" i="1"/>
  <c r="J40" i="1" s="1"/>
  <c r="I195" i="1"/>
  <c r="J195" i="1" s="1"/>
  <c r="I112" i="1"/>
  <c r="J112" i="1" s="1"/>
  <c r="I279" i="1"/>
  <c r="J279" i="1" s="1"/>
  <c r="I288" i="1"/>
  <c r="J288" i="1" s="1"/>
  <c r="I5" i="1"/>
  <c r="J5" i="1" s="1"/>
  <c r="I191" i="1"/>
  <c r="J191" i="1" s="1"/>
  <c r="I52" i="1"/>
  <c r="J52" i="1" s="1"/>
  <c r="I277" i="1"/>
  <c r="J277" i="1" s="1"/>
  <c r="I22" i="1"/>
  <c r="J22" i="1" s="1"/>
  <c r="P31" i="1"/>
  <c r="Q31" i="1" s="1"/>
  <c r="P22" i="1"/>
  <c r="Q22" i="1" s="1"/>
  <c r="P180" i="1"/>
  <c r="Q180" i="1" s="1"/>
  <c r="P97" i="1"/>
  <c r="Q97" i="1" s="1"/>
  <c r="P146" i="1"/>
  <c r="Q146" i="1" s="1"/>
  <c r="P55" i="1"/>
  <c r="Q55" i="1" s="1"/>
  <c r="P82" i="1"/>
  <c r="Q82" i="1" s="1"/>
  <c r="P90" i="1"/>
  <c r="Q90" i="1" s="1"/>
  <c r="P183" i="1"/>
  <c r="Q183" i="1" s="1"/>
  <c r="P77" i="1"/>
  <c r="Q77" i="1" s="1"/>
  <c r="P100" i="1"/>
  <c r="Q100" i="1" s="1"/>
  <c r="P130" i="1"/>
  <c r="Q130" i="1" s="1"/>
  <c r="P153" i="1"/>
  <c r="Q153" i="1" s="1"/>
  <c r="P261" i="1"/>
  <c r="Q261" i="1" s="1"/>
  <c r="P214" i="1"/>
  <c r="Q214" i="1" s="1"/>
  <c r="P154" i="1"/>
  <c r="Q154" i="1" s="1"/>
  <c r="P91" i="1"/>
  <c r="Q91" i="1" s="1"/>
  <c r="P203" i="1"/>
  <c r="Q203" i="1" s="1"/>
  <c r="P89" i="1"/>
  <c r="Q89" i="1" s="1"/>
  <c r="P148" i="1"/>
  <c r="Q148" i="1" s="1"/>
  <c r="R148" i="1" s="1"/>
  <c r="P210" i="1"/>
  <c r="Q210" i="1" s="1"/>
  <c r="P102" i="1"/>
  <c r="Q102" i="1" s="1"/>
  <c r="P209" i="1"/>
  <c r="Q209" i="1" s="1"/>
  <c r="P28" i="1"/>
  <c r="Q28" i="1" s="1"/>
  <c r="P110" i="1"/>
  <c r="Q110" i="1" s="1"/>
  <c r="P134" i="1"/>
  <c r="Q134" i="1"/>
  <c r="P51" i="1"/>
  <c r="Q51" i="1" s="1"/>
  <c r="P39" i="1"/>
  <c r="Q39" i="1" s="1"/>
  <c r="P172" i="1"/>
  <c r="Q172" i="1" s="1"/>
  <c r="P149" i="1"/>
  <c r="Q149" i="1" s="1"/>
  <c r="P158" i="1"/>
  <c r="Q158" i="1" s="1"/>
  <c r="P265" i="1"/>
  <c r="Q265" i="1" s="1"/>
  <c r="P143" i="1"/>
  <c r="Q143" i="1" s="1"/>
  <c r="P286" i="1"/>
  <c r="Q286" i="1" s="1"/>
  <c r="P85" i="1"/>
  <c r="Q85" i="1" s="1"/>
  <c r="P259" i="1"/>
  <c r="Q259" i="1" s="1"/>
  <c r="P144" i="1"/>
  <c r="Q144" i="1" s="1"/>
  <c r="P160" i="1"/>
  <c r="Q160" i="1" s="1"/>
  <c r="P255" i="1"/>
  <c r="Q255" i="1" s="1"/>
  <c r="P124" i="1"/>
  <c r="Q124" i="1" s="1"/>
  <c r="P181" i="1"/>
  <c r="Q181" i="1" s="1"/>
  <c r="P237" i="1"/>
  <c r="Q237" i="1" s="1"/>
  <c r="P211" i="1"/>
  <c r="Q211" i="1" s="1"/>
  <c r="P120" i="1"/>
  <c r="Q120" i="1" s="1"/>
  <c r="P190" i="1"/>
  <c r="Q190" i="1" s="1"/>
  <c r="P67" i="1"/>
  <c r="Q67" i="1" s="1"/>
  <c r="P207" i="1"/>
  <c r="Q207" i="1" s="1"/>
  <c r="R207" i="1" s="1"/>
  <c r="P165" i="1"/>
  <c r="Q165" i="1" s="1"/>
  <c r="P254" i="1"/>
  <c r="Q254" i="1" s="1"/>
  <c r="P238" i="1"/>
  <c r="Q238" i="1" s="1"/>
  <c r="P199" i="1"/>
  <c r="Q199" i="1" s="1"/>
  <c r="P64" i="1"/>
  <c r="Q64" i="1" s="1"/>
  <c r="P101" i="1"/>
  <c r="Q101" i="1" s="1"/>
  <c r="P145" i="1"/>
  <c r="Q145" i="1" s="1"/>
  <c r="P93" i="1"/>
  <c r="Q93" i="1" s="1"/>
  <c r="P49" i="1"/>
  <c r="Q49" i="1" s="1"/>
  <c r="P282" i="1"/>
  <c r="Q282" i="1" s="1"/>
  <c r="P104" i="1"/>
  <c r="Q104" i="1" s="1"/>
  <c r="P202" i="1"/>
  <c r="Q202" i="1" s="1"/>
  <c r="P61" i="1"/>
  <c r="Q61" i="1" s="1"/>
  <c r="R61" i="1" s="1"/>
  <c r="P272" i="1"/>
  <c r="Q272" i="1" s="1"/>
  <c r="P155" i="1"/>
  <c r="Q155" i="1" s="1"/>
  <c r="P264" i="1"/>
  <c r="Q264" i="1"/>
  <c r="P192" i="1"/>
  <c r="Q192" i="1" s="1"/>
  <c r="P218" i="1"/>
  <c r="Q218" i="1" s="1"/>
  <c r="P225" i="1"/>
  <c r="Q225" i="1" s="1"/>
  <c r="P24" i="1"/>
  <c r="Q24" i="1" s="1"/>
  <c r="P65" i="1"/>
  <c r="Q65" i="1" s="1"/>
  <c r="P107" i="1"/>
  <c r="Q107" i="1" s="1"/>
  <c r="P126" i="1"/>
  <c r="Q126" i="1" s="1"/>
  <c r="P269" i="1"/>
  <c r="Q269" i="1" s="1"/>
  <c r="P23" i="1"/>
  <c r="Q23" i="1" s="1"/>
  <c r="P220" i="1"/>
  <c r="Q220" i="1" s="1"/>
  <c r="P53" i="1"/>
  <c r="Q53" i="1" s="1"/>
  <c r="P232" i="1"/>
  <c r="Q232" i="1" s="1"/>
  <c r="P32" i="1"/>
  <c r="Q32" i="1" s="1"/>
  <c r="P244" i="1"/>
  <c r="Q244" i="1" s="1"/>
  <c r="P150" i="1"/>
  <c r="Q150" i="1" s="1"/>
  <c r="P258" i="1"/>
  <c r="Q258" i="1" s="1"/>
  <c r="P79" i="1"/>
  <c r="Q79" i="1" s="1"/>
  <c r="P241" i="1"/>
  <c r="Q241" i="1" s="1"/>
  <c r="R241" i="1" s="1"/>
  <c r="P66" i="1"/>
  <c r="Q66" i="1" s="1"/>
  <c r="P281" i="1"/>
  <c r="Q281" i="1" s="1"/>
  <c r="P252" i="1"/>
  <c r="Q252" i="1" s="1"/>
  <c r="P57" i="1"/>
  <c r="Q57" i="1" s="1"/>
  <c r="P8" i="1"/>
  <c r="Q8" i="1" s="1"/>
  <c r="P185" i="1"/>
  <c r="Q185" i="1" s="1"/>
  <c r="P117" i="1"/>
  <c r="Q117" i="1" s="1"/>
  <c r="P222" i="1"/>
  <c r="Q222" i="1" s="1"/>
  <c r="P224" i="1"/>
  <c r="Q224" i="1" s="1"/>
  <c r="P109" i="1"/>
  <c r="Q109" i="1" s="1"/>
  <c r="P253" i="1"/>
  <c r="Q253" i="1" s="1"/>
  <c r="P34" i="1"/>
  <c r="Q34" i="1" s="1"/>
  <c r="P216" i="1"/>
  <c r="Q216" i="1" s="1"/>
  <c r="P186" i="1"/>
  <c r="Q186" i="1" s="1"/>
  <c r="P132" i="1"/>
  <c r="Q132" i="1" s="1"/>
  <c r="P176" i="1"/>
  <c r="Q176" i="1" s="1"/>
  <c r="P242" i="1"/>
  <c r="Q242" i="1" s="1"/>
  <c r="P250" i="1"/>
  <c r="Q250" i="1" s="1"/>
  <c r="P280" i="1"/>
  <c r="Q280" i="1" s="1"/>
  <c r="P115" i="1"/>
  <c r="Q115" i="1" s="1"/>
  <c r="P247" i="1"/>
  <c r="Q247" i="1" s="1"/>
  <c r="P137" i="1"/>
  <c r="Q137" i="1" s="1"/>
  <c r="P161" i="1"/>
  <c r="Q161" i="1" s="1"/>
  <c r="P267" i="1"/>
  <c r="Q267" i="1" s="1"/>
  <c r="P169" i="1"/>
  <c r="Q169" i="1" s="1"/>
  <c r="P213" i="1"/>
  <c r="Q213" i="1" s="1"/>
  <c r="P228" i="1"/>
  <c r="Q228" i="1" s="1"/>
  <c r="P62" i="1"/>
  <c r="Q62" i="1" s="1"/>
  <c r="P163" i="1"/>
  <c r="Q163" i="1"/>
  <c r="P173" i="1"/>
  <c r="Q173" i="1" s="1"/>
  <c r="P243" i="1"/>
  <c r="Q243" i="1" s="1"/>
  <c r="P26" i="1"/>
  <c r="Q26" i="1" s="1"/>
  <c r="P84" i="1"/>
  <c r="Q84" i="1" s="1"/>
  <c r="P78" i="1"/>
  <c r="Q78" i="1" s="1"/>
  <c r="P118" i="1"/>
  <c r="Q118" i="1" s="1"/>
  <c r="P56" i="1"/>
  <c r="Q56" i="1" s="1"/>
  <c r="P201" i="1"/>
  <c r="Q201" i="1" s="1"/>
  <c r="P159" i="1"/>
  <c r="Q159" i="1" s="1"/>
  <c r="P37" i="1"/>
  <c r="Q37" i="1" s="1"/>
  <c r="P197" i="1"/>
  <c r="Q197" i="1" s="1"/>
  <c r="P182" i="1"/>
  <c r="Q182" i="1" s="1"/>
  <c r="P36" i="1"/>
  <c r="Q36" i="1" s="1"/>
  <c r="P98" i="1"/>
  <c r="Q98" i="1" s="1"/>
  <c r="P174" i="1"/>
  <c r="Q174" i="1" s="1"/>
  <c r="P129" i="1"/>
  <c r="Q129" i="1" s="1"/>
  <c r="P221" i="1"/>
  <c r="Q221" i="1" s="1"/>
  <c r="P10" i="1"/>
  <c r="Q10" i="1" s="1"/>
  <c r="P80" i="1"/>
  <c r="Q80" i="1" s="1"/>
  <c r="R80" i="1" s="1"/>
  <c r="P83" i="1"/>
  <c r="Q83" i="1" s="1"/>
  <c r="P260" i="1"/>
  <c r="Q260" i="1" s="1"/>
  <c r="P70" i="1"/>
  <c r="Q70" i="1" s="1"/>
  <c r="P17" i="1"/>
  <c r="Q17" i="1" s="1"/>
  <c r="P219" i="1"/>
  <c r="Q219" i="1" s="1"/>
  <c r="P25" i="1"/>
  <c r="Q25" i="1" s="1"/>
  <c r="P7" i="1"/>
  <c r="Q7" i="1"/>
  <c r="P122" i="1"/>
  <c r="Q122" i="1" s="1"/>
  <c r="P87" i="1"/>
  <c r="Q87" i="1" s="1"/>
  <c r="P14" i="1"/>
  <c r="Q14" i="1" s="1"/>
  <c r="P184" i="1"/>
  <c r="Q184" i="1" s="1"/>
  <c r="P15" i="1"/>
  <c r="Q15" i="1" s="1"/>
  <c r="P73" i="1"/>
  <c r="Q73" i="1" s="1"/>
  <c r="P54" i="1"/>
  <c r="Q54" i="1" s="1"/>
  <c r="P287" i="1"/>
  <c r="Q287" i="1" s="1"/>
  <c r="P108" i="1"/>
  <c r="Q108" i="1" s="1"/>
  <c r="P74" i="1"/>
  <c r="Q74" i="1" s="1"/>
  <c r="P92" i="1"/>
  <c r="Q92" i="1" s="1"/>
  <c r="P177" i="1"/>
  <c r="Q177" i="1" s="1"/>
  <c r="P3" i="1"/>
  <c r="Q3" i="1" s="1"/>
  <c r="P208" i="1"/>
  <c r="Q208" i="1" s="1"/>
  <c r="P179" i="1"/>
  <c r="Q179" i="1" s="1"/>
  <c r="P48" i="1"/>
  <c r="Q48" i="1" s="1"/>
  <c r="P123" i="1"/>
  <c r="Q123" i="1" s="1"/>
  <c r="P284" i="1"/>
  <c r="Q284" i="1" s="1"/>
  <c r="P114" i="1"/>
  <c r="Q114" i="1" s="1"/>
  <c r="P95" i="1"/>
  <c r="Q95" i="1" s="1"/>
  <c r="P170" i="1"/>
  <c r="Q170" i="1" s="1"/>
  <c r="P121" i="1"/>
  <c r="Q121" i="1" s="1"/>
  <c r="P194" i="1"/>
  <c r="Q194" i="1" s="1"/>
  <c r="P103" i="1"/>
  <c r="Q103" i="1"/>
  <c r="P164" i="1"/>
  <c r="Q164" i="1" s="1"/>
  <c r="P151" i="1"/>
  <c r="Q151" i="1" s="1"/>
  <c r="P59" i="1"/>
  <c r="Q59" i="1" s="1"/>
  <c r="P46" i="1"/>
  <c r="Q46" i="1" s="1"/>
  <c r="P198" i="1"/>
  <c r="Q198" i="1" s="1"/>
  <c r="P256" i="1"/>
  <c r="Q256" i="1" s="1"/>
  <c r="P86" i="1"/>
  <c r="Q86" i="1"/>
  <c r="P13" i="1"/>
  <c r="Q13" i="1" s="1"/>
  <c r="P283" i="1"/>
  <c r="Q283" i="1" s="1"/>
  <c r="P231" i="1"/>
  <c r="Q231" i="1" s="1"/>
  <c r="P168" i="1"/>
  <c r="Q168" i="1"/>
  <c r="R168" i="1" s="1"/>
  <c r="P268" i="1"/>
  <c r="Q268" i="1" s="1"/>
  <c r="P157" i="1"/>
  <c r="Q157" i="1" s="1"/>
  <c r="P139" i="1"/>
  <c r="Q139" i="1" s="1"/>
  <c r="P21" i="1"/>
  <c r="Q21" i="1" s="1"/>
  <c r="P4" i="1"/>
  <c r="Q4" i="1" s="1"/>
  <c r="P125" i="1"/>
  <c r="Q125" i="1" s="1"/>
  <c r="P47" i="1"/>
  <c r="Q47" i="1"/>
  <c r="P38" i="1"/>
  <c r="Q38" i="1" s="1"/>
  <c r="P140" i="1"/>
  <c r="Q140" i="1" s="1"/>
  <c r="P189" i="1"/>
  <c r="Q189" i="1" s="1"/>
  <c r="P81" i="1"/>
  <c r="Q81" i="1" s="1"/>
  <c r="P249" i="1"/>
  <c r="Q249" i="1" s="1"/>
  <c r="P226" i="1"/>
  <c r="Q226" i="1" s="1"/>
  <c r="P188" i="1"/>
  <c r="Q188" i="1" s="1"/>
  <c r="P263" i="1"/>
  <c r="Q263" i="1" s="1"/>
  <c r="P215" i="1"/>
  <c r="Q215" i="1" s="1"/>
  <c r="P99" i="1"/>
  <c r="Q99" i="1" s="1"/>
  <c r="P141" i="1"/>
  <c r="Q141" i="1" s="1"/>
  <c r="P200" i="1"/>
  <c r="Q200" i="1" s="1"/>
  <c r="P275" i="1"/>
  <c r="Q275" i="1" s="1"/>
  <c r="P27" i="1"/>
  <c r="Q27" i="1" s="1"/>
  <c r="P234" i="1"/>
  <c r="Q234" i="1" s="1"/>
  <c r="P119" i="1"/>
  <c r="Q119" i="1" s="1"/>
  <c r="P111" i="1"/>
  <c r="Q111" i="1" s="1"/>
  <c r="P11" i="1"/>
  <c r="Q11" i="1" s="1"/>
  <c r="P135" i="1"/>
  <c r="Q135" i="1" s="1"/>
  <c r="P68" i="1"/>
  <c r="P262" i="1"/>
  <c r="Q262" i="1" s="1"/>
  <c r="P106" i="1"/>
  <c r="Q106" i="1" s="1"/>
  <c r="P166" i="1"/>
  <c r="Q166" i="1" s="1"/>
  <c r="P156" i="1"/>
  <c r="Q156" i="1" s="1"/>
  <c r="P217" i="1"/>
  <c r="Q217" i="1" s="1"/>
  <c r="P204" i="1"/>
  <c r="Q204" i="1" s="1"/>
  <c r="P33" i="1"/>
  <c r="Q33" i="1" s="1"/>
  <c r="P72" i="1"/>
  <c r="Q72" i="1" s="1"/>
  <c r="P128" i="1"/>
  <c r="Q128" i="1" s="1"/>
  <c r="P127" i="1"/>
  <c r="Q127" i="1" s="1"/>
  <c r="P212" i="1"/>
  <c r="Q212" i="1" s="1"/>
  <c r="P30" i="1"/>
  <c r="Q30" i="1" s="1"/>
  <c r="P133" i="1"/>
  <c r="Q133" i="1" s="1"/>
  <c r="P131" i="1"/>
  <c r="Q131" i="1" s="1"/>
  <c r="P162" i="1"/>
  <c r="Q162" i="1" s="1"/>
  <c r="P171" i="1"/>
  <c r="Q171" i="1" s="1"/>
  <c r="P205" i="1"/>
  <c r="Q205" i="1" s="1"/>
  <c r="P88" i="1"/>
  <c r="Q88" i="1" s="1"/>
  <c r="P76" i="1"/>
  <c r="Q76" i="1" s="1"/>
  <c r="P235" i="1"/>
  <c r="Q235" i="1"/>
  <c r="P270" i="1"/>
  <c r="Q270" i="1" s="1"/>
  <c r="P276" i="1"/>
  <c r="Q276" i="1" s="1"/>
  <c r="P196" i="1"/>
  <c r="Q196" i="1" s="1"/>
  <c r="P248" i="1"/>
  <c r="Q248" i="1" s="1"/>
  <c r="P96" i="1"/>
  <c r="Q96" i="1" s="1"/>
  <c r="P58" i="1"/>
  <c r="Q58" i="1" s="1"/>
  <c r="P152" i="1"/>
  <c r="Q152" i="1" s="1"/>
  <c r="P9" i="1"/>
  <c r="Q9" i="1" s="1"/>
  <c r="P60" i="1"/>
  <c r="Q60" i="1" s="1"/>
  <c r="P12" i="1"/>
  <c r="Q12" i="1" s="1"/>
  <c r="P246" i="1"/>
  <c r="Q246" i="1" s="1"/>
  <c r="P50" i="1"/>
  <c r="Q50" i="1"/>
  <c r="P257" i="1"/>
  <c r="Q257" i="1" s="1"/>
  <c r="P94" i="1"/>
  <c r="Q94" i="1" s="1"/>
  <c r="P239" i="1"/>
  <c r="Q239" i="1" s="1"/>
  <c r="P35" i="1"/>
  <c r="Q35" i="1" s="1"/>
  <c r="P116" i="1"/>
  <c r="Q116" i="1" s="1"/>
  <c r="P187" i="1"/>
  <c r="Q187" i="1" s="1"/>
  <c r="P271" i="1"/>
  <c r="Q271" i="1" s="1"/>
  <c r="P138" i="1"/>
  <c r="Q138" i="1" s="1"/>
  <c r="P71" i="1"/>
  <c r="Q71" i="1" s="1"/>
  <c r="P285" i="1"/>
  <c r="Q285" i="1" s="1"/>
  <c r="P113" i="1"/>
  <c r="Q113" i="1" s="1"/>
  <c r="P18" i="1"/>
  <c r="Q18" i="1" s="1"/>
  <c r="P191" i="1"/>
  <c r="Q191" i="1" s="1"/>
  <c r="P273" i="1"/>
  <c r="Q273" i="1" s="1"/>
  <c r="P19" i="1"/>
  <c r="Q19" i="1" s="1"/>
  <c r="P147" i="1"/>
  <c r="Q147" i="1" s="1"/>
  <c r="P274" i="1"/>
  <c r="Q274" i="1" s="1"/>
  <c r="P223" i="1"/>
  <c r="Q223" i="1" s="1"/>
  <c r="P206" i="1"/>
  <c r="Q206" i="1" s="1"/>
  <c r="P44" i="1"/>
  <c r="Q44" i="1" s="1"/>
  <c r="P251" i="1"/>
  <c r="Q251" i="1"/>
  <c r="P63" i="1"/>
  <c r="Q63" i="1" s="1"/>
  <c r="P233" i="1"/>
  <c r="Q233" i="1" s="1"/>
  <c r="P175" i="1"/>
  <c r="Q175" i="1" s="1"/>
  <c r="P29" i="1"/>
  <c r="Q29" i="1" s="1"/>
  <c r="P240" i="1"/>
  <c r="Q240" i="1" s="1"/>
  <c r="P227" i="1"/>
  <c r="Q227" i="1" s="1"/>
  <c r="P167" i="1"/>
  <c r="Q167" i="1" s="1"/>
  <c r="P278" i="1"/>
  <c r="Q278" i="1" s="1"/>
  <c r="P6" i="1"/>
  <c r="Q6" i="1" s="1"/>
  <c r="P52" i="1"/>
  <c r="Q52" i="1" s="1"/>
  <c r="P20" i="1"/>
  <c r="Q20" i="1" s="1"/>
  <c r="P5" i="1"/>
  <c r="Q5" i="1" s="1"/>
  <c r="P236" i="1"/>
  <c r="Q236" i="1" s="1"/>
  <c r="P69" i="1"/>
  <c r="Q69" i="1" s="1"/>
  <c r="P75" i="1"/>
  <c r="Q75" i="1" s="1"/>
  <c r="P229" i="1"/>
  <c r="Q229" i="1" s="1"/>
  <c r="P178" i="1"/>
  <c r="Q178" i="1" s="1"/>
  <c r="P105" i="1"/>
  <c r="Q105" i="1" s="1"/>
  <c r="P136" i="1"/>
  <c r="Q136" i="1" s="1"/>
  <c r="P43" i="1"/>
  <c r="Q43" i="1" s="1"/>
  <c r="P279" i="1"/>
  <c r="Q279" i="1" s="1"/>
  <c r="P142" i="1"/>
  <c r="Q142" i="1" s="1"/>
  <c r="P42" i="1"/>
  <c r="Q42" i="1" s="1"/>
  <c r="P245" i="1"/>
  <c r="Q245" i="1"/>
  <c r="P195" i="1"/>
  <c r="Q195" i="1" s="1"/>
  <c r="P40" i="1"/>
  <c r="Q40" i="1" s="1"/>
  <c r="P266" i="1"/>
  <c r="Q266" i="1" s="1"/>
  <c r="P16" i="1"/>
  <c r="Q16" i="1" s="1"/>
  <c r="P45" i="1"/>
  <c r="Q45" i="1" s="1"/>
  <c r="P230" i="1"/>
  <c r="Q230" i="1" s="1"/>
  <c r="P112" i="1"/>
  <c r="Q112" i="1" s="1"/>
  <c r="P288" i="1"/>
  <c r="Q288" i="1" s="1"/>
  <c r="P41" i="1"/>
  <c r="Q41" i="1" s="1"/>
  <c r="Q277" i="1"/>
  <c r="P193" i="1"/>
  <c r="Q193" i="1" s="1"/>
  <c r="O76" i="1"/>
  <c r="M76" i="1"/>
  <c r="N290" i="1"/>
  <c r="L290" i="1"/>
  <c r="K290" i="1"/>
  <c r="O290" i="1" s="1"/>
  <c r="G290" i="1"/>
  <c r="E290" i="1"/>
  <c r="D290" i="1"/>
  <c r="O288" i="1"/>
  <c r="O287" i="1"/>
  <c r="O286" i="1"/>
  <c r="O285" i="1"/>
  <c r="O284" i="1"/>
  <c r="O283" i="1"/>
  <c r="O282" i="1"/>
  <c r="O281" i="1"/>
  <c r="O280" i="1"/>
  <c r="O279" i="1"/>
  <c r="O278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88" i="1"/>
  <c r="M287" i="1"/>
  <c r="M286" i="1"/>
  <c r="M285" i="1"/>
  <c r="M284" i="1"/>
  <c r="M283" i="1"/>
  <c r="M282" i="1"/>
  <c r="M281" i="1"/>
  <c r="M280" i="1"/>
  <c r="M279" i="1"/>
  <c r="M278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O3" i="1"/>
  <c r="M3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R9" i="1" l="1"/>
  <c r="R181" i="1"/>
  <c r="R262" i="1"/>
  <c r="R114" i="1"/>
  <c r="R279" i="1"/>
  <c r="R18" i="1"/>
  <c r="R35" i="1"/>
  <c r="R98" i="1"/>
  <c r="R46" i="1"/>
  <c r="R154" i="1"/>
  <c r="R227" i="1"/>
  <c r="R140" i="1"/>
  <c r="R209" i="1"/>
  <c r="R196" i="1"/>
  <c r="R27" i="1"/>
  <c r="R172" i="1"/>
  <c r="R82" i="1"/>
  <c r="R258" i="1"/>
  <c r="R130" i="1"/>
  <c r="R127" i="1"/>
  <c r="R169" i="1"/>
  <c r="R143" i="1"/>
  <c r="R153" i="1"/>
  <c r="R63" i="1"/>
  <c r="R252" i="1"/>
  <c r="R282" i="1"/>
  <c r="R100" i="1"/>
  <c r="R200" i="1"/>
  <c r="R159" i="1"/>
  <c r="R247" i="1"/>
  <c r="R237" i="1"/>
  <c r="R91" i="1"/>
  <c r="R124" i="1"/>
  <c r="R210" i="1"/>
  <c r="R190" i="1"/>
  <c r="R94" i="1"/>
  <c r="R204" i="1"/>
  <c r="R11" i="1"/>
  <c r="R174" i="1"/>
  <c r="R155" i="1"/>
  <c r="R93" i="1"/>
  <c r="R108" i="1"/>
  <c r="R193" i="1"/>
  <c r="R217" i="1"/>
  <c r="R81" i="1"/>
  <c r="R216" i="1"/>
  <c r="R90" i="1"/>
  <c r="R214" i="1"/>
  <c r="R229" i="1"/>
  <c r="R83" i="1"/>
  <c r="R69" i="1"/>
  <c r="R30" i="1"/>
  <c r="R275" i="1"/>
  <c r="R188" i="1"/>
  <c r="R161" i="1"/>
  <c r="R242" i="1"/>
  <c r="R225" i="1"/>
  <c r="R144" i="1"/>
  <c r="R251" i="1"/>
  <c r="R171" i="1"/>
  <c r="R122" i="1"/>
  <c r="R287" i="1"/>
  <c r="R133" i="1"/>
  <c r="R49" i="1"/>
  <c r="R41" i="1"/>
  <c r="R240" i="1"/>
  <c r="R125" i="1"/>
  <c r="R103" i="1"/>
  <c r="R29" i="1"/>
  <c r="R99" i="1"/>
  <c r="R12" i="1"/>
  <c r="R131" i="1"/>
  <c r="R36" i="1"/>
  <c r="R137" i="1"/>
  <c r="R32" i="1"/>
  <c r="R195" i="1"/>
  <c r="R43" i="1"/>
  <c r="R182" i="1"/>
  <c r="R180" i="1"/>
  <c r="R54" i="1"/>
  <c r="R20" i="1"/>
  <c r="R10" i="1"/>
  <c r="R220" i="1"/>
  <c r="R160" i="1"/>
  <c r="R183" i="1"/>
  <c r="R96" i="1"/>
  <c r="R276" i="1"/>
  <c r="R86" i="1"/>
  <c r="R267" i="1"/>
  <c r="R56" i="1"/>
  <c r="R74" i="1"/>
  <c r="R40" i="1"/>
  <c r="R34" i="1"/>
  <c r="R202" i="1"/>
  <c r="R165" i="1"/>
  <c r="R62" i="1"/>
  <c r="R187" i="1"/>
  <c r="R60" i="1"/>
  <c r="R33" i="1"/>
  <c r="R189" i="1"/>
  <c r="R145" i="1"/>
  <c r="R42" i="1"/>
  <c r="R215" i="1"/>
  <c r="R243" i="1"/>
  <c r="R67" i="1"/>
  <c r="R239" i="1"/>
  <c r="R164" i="1"/>
  <c r="R95" i="1"/>
  <c r="R129" i="1"/>
  <c r="R37" i="1"/>
  <c r="R274" i="1"/>
  <c r="R233" i="1"/>
  <c r="R64" i="1"/>
  <c r="R110" i="1"/>
  <c r="R50" i="1"/>
  <c r="R121" i="1"/>
  <c r="R59" i="1"/>
  <c r="R219" i="1"/>
  <c r="R280" i="1"/>
  <c r="R45" i="1"/>
  <c r="R271" i="1"/>
  <c r="R21" i="1"/>
  <c r="R213" i="1"/>
  <c r="R6" i="1"/>
  <c r="R15" i="1"/>
  <c r="R205" i="1"/>
  <c r="R105" i="1"/>
  <c r="R244" i="1"/>
  <c r="R255" i="1"/>
  <c r="R112" i="1"/>
  <c r="R19" i="1"/>
  <c r="R70" i="1"/>
  <c r="R65" i="1"/>
  <c r="R192" i="1"/>
  <c r="R85" i="1"/>
  <c r="R288" i="1"/>
  <c r="R75" i="1"/>
  <c r="R285" i="1"/>
  <c r="R263" i="1"/>
  <c r="R224" i="1"/>
  <c r="R5" i="1"/>
  <c r="R223" i="1"/>
  <c r="R191" i="1"/>
  <c r="R138" i="1"/>
  <c r="R111" i="1"/>
  <c r="R226" i="1"/>
  <c r="R179" i="1"/>
  <c r="R197" i="1"/>
  <c r="R78" i="1"/>
  <c r="R120" i="1"/>
  <c r="R178" i="1"/>
  <c r="R47" i="1"/>
  <c r="R235" i="1"/>
  <c r="R283" i="1"/>
  <c r="R89" i="1"/>
  <c r="R281" i="1"/>
  <c r="R13" i="1"/>
  <c r="R250" i="1"/>
  <c r="R126" i="1"/>
  <c r="R278" i="1"/>
  <c r="R139" i="1"/>
  <c r="R246" i="1"/>
  <c r="R128" i="1"/>
  <c r="R25" i="1"/>
  <c r="R201" i="1"/>
  <c r="R101" i="1"/>
  <c r="R284" i="1"/>
  <c r="R194" i="1"/>
  <c r="R3" i="1"/>
  <c r="R118" i="1"/>
  <c r="R24" i="1"/>
  <c r="R238" i="1"/>
  <c r="R176" i="1"/>
  <c r="R134" i="1"/>
  <c r="R135" i="1"/>
  <c r="R177" i="1"/>
  <c r="R14" i="1"/>
  <c r="R58" i="1"/>
  <c r="R156" i="1"/>
  <c r="R48" i="1"/>
  <c r="R222" i="1"/>
  <c r="R92" i="1"/>
  <c r="R113" i="1"/>
  <c r="R228" i="1"/>
  <c r="R117" i="1"/>
  <c r="R53" i="1"/>
  <c r="R142" i="1"/>
  <c r="R175" i="1"/>
  <c r="R257" i="1"/>
  <c r="R186" i="1"/>
  <c r="R211" i="1"/>
  <c r="R147" i="1"/>
  <c r="R141" i="1"/>
  <c r="R184" i="1"/>
  <c r="R57" i="1"/>
  <c r="R206" i="1"/>
  <c r="R273" i="1"/>
  <c r="R72" i="1"/>
  <c r="R106" i="1"/>
  <c r="R234" i="1"/>
  <c r="R38" i="1"/>
  <c r="R17" i="1"/>
  <c r="R115" i="1"/>
  <c r="R185" i="1"/>
  <c r="R264" i="1"/>
  <c r="R149" i="1"/>
  <c r="R31" i="1"/>
  <c r="R230" i="1"/>
  <c r="R44" i="1"/>
  <c r="R157" i="1"/>
  <c r="R151" i="1"/>
  <c r="R218" i="1"/>
  <c r="R79" i="1"/>
  <c r="R4" i="1"/>
  <c r="R7" i="1"/>
  <c r="R248" i="1"/>
  <c r="R152" i="1"/>
  <c r="R136" i="1"/>
  <c r="R270" i="1"/>
  <c r="R167" i="1"/>
  <c r="R256" i="1"/>
  <c r="R266" i="1"/>
  <c r="R245" i="1"/>
  <c r="R52" i="1"/>
  <c r="R212" i="1"/>
  <c r="R249" i="1"/>
  <c r="R221" i="1"/>
  <c r="R132" i="1"/>
  <c r="R66" i="1"/>
  <c r="R286" i="1"/>
  <c r="R28" i="1"/>
  <c r="R77" i="1"/>
  <c r="R253" i="1"/>
  <c r="R170" i="1"/>
  <c r="R277" i="1"/>
  <c r="R109" i="1"/>
  <c r="I290" i="1"/>
  <c r="J290" i="1" s="1"/>
  <c r="R146" i="1"/>
  <c r="R39" i="1"/>
  <c r="R236" i="1"/>
  <c r="R166" i="1"/>
  <c r="R8" i="1"/>
  <c r="R254" i="1"/>
  <c r="R259" i="1"/>
  <c r="R55" i="1"/>
  <c r="R22" i="1"/>
  <c r="R119" i="1"/>
  <c r="R104" i="1"/>
  <c r="R51" i="1"/>
  <c r="R261" i="1"/>
  <c r="R84" i="1"/>
  <c r="R116" i="1"/>
  <c r="R268" i="1"/>
  <c r="R71" i="1"/>
  <c r="R208" i="1"/>
  <c r="R269" i="1"/>
  <c r="R97" i="1"/>
  <c r="R162" i="1"/>
  <c r="R87" i="1"/>
  <c r="R173" i="1"/>
  <c r="R107" i="1"/>
  <c r="R272" i="1"/>
  <c r="R265" i="1"/>
  <c r="R102" i="1"/>
  <c r="R26" i="1"/>
  <c r="R23" i="1"/>
  <c r="R199" i="1"/>
  <c r="R88" i="1"/>
  <c r="R231" i="1"/>
  <c r="R198" i="1"/>
  <c r="R73" i="1"/>
  <c r="R163" i="1"/>
  <c r="R150" i="1"/>
  <c r="R158" i="1"/>
  <c r="P290" i="1"/>
  <c r="Q290" i="1" s="1"/>
  <c r="R123" i="1"/>
  <c r="R260" i="1"/>
  <c r="R203" i="1"/>
  <c r="R16" i="1"/>
  <c r="M290" i="1"/>
  <c r="F290" i="1"/>
  <c r="H290" i="1"/>
  <c r="R290" i="1" l="1"/>
</calcChain>
</file>

<file path=xl/sharedStrings.xml><?xml version="1.0" encoding="utf-8"?>
<sst xmlns="http://schemas.openxmlformats.org/spreadsheetml/2006/main" count="892" uniqueCount="691">
  <si>
    <t>County</t>
  </si>
  <si>
    <t>District #</t>
  </si>
  <si>
    <t>Allen</t>
  </si>
  <si>
    <t>Marmaton Valley</t>
  </si>
  <si>
    <t>D0256</t>
  </si>
  <si>
    <t>Humboldt</t>
  </si>
  <si>
    <t>D0258</t>
  </si>
  <si>
    <t>Iola</t>
  </si>
  <si>
    <t>D0257</t>
  </si>
  <si>
    <t>Anderson</t>
  </si>
  <si>
    <t>Crest</t>
  </si>
  <si>
    <t>D0479</t>
  </si>
  <si>
    <t>Garnett</t>
  </si>
  <si>
    <t>D0365</t>
  </si>
  <si>
    <t>Atchison</t>
  </si>
  <si>
    <t>Atchison Co Comm Schools</t>
  </si>
  <si>
    <t>D0377</t>
  </si>
  <si>
    <t>Atchison Public Schools</t>
  </si>
  <si>
    <t>D0409</t>
  </si>
  <si>
    <t>Barber</t>
  </si>
  <si>
    <t>Barber County North</t>
  </si>
  <si>
    <t>D0254</t>
  </si>
  <si>
    <t>South Barber</t>
  </si>
  <si>
    <t>D0255</t>
  </si>
  <si>
    <t>Barton</t>
  </si>
  <si>
    <t>Great Bend</t>
  </si>
  <si>
    <t>D0428</t>
  </si>
  <si>
    <t>Ellinwood Public Schools</t>
  </si>
  <si>
    <t>D0355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</si>
  <si>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</si>
  <si>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</si>
  <si>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</si>
  <si>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</si>
  <si>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</si>
  <si>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</si>
  <si>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</si>
  <si>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</si>
  <si>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South Brown County</t>
  </si>
  <si>
    <t>D0430</t>
  </si>
  <si>
    <t>Hiawatha</t>
  </si>
  <si>
    <t>D0415</t>
  </si>
  <si>
    <t>Butler</t>
  </si>
  <si>
    <t>Rose Hill Public Schools</t>
  </si>
  <si>
    <t>D0394</t>
  </si>
  <si>
    <t>Augusta</t>
  </si>
  <si>
    <t>D0402</t>
  </si>
  <si>
    <t>Douglass Public Schools</t>
  </si>
  <si>
    <t>D0396</t>
  </si>
  <si>
    <t>Andover</t>
  </si>
  <si>
    <t>D0385</t>
  </si>
  <si>
    <t>Circle</t>
  </si>
  <si>
    <t>D0375</t>
  </si>
  <si>
    <t>Remington-Whitewater</t>
  </si>
  <si>
    <t>D0206</t>
  </si>
  <si>
    <t>Bluestem</t>
  </si>
  <si>
    <t>D0205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</si>
  <si>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</si>
  <si>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</si>
  <si>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</si>
  <si>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</si>
  <si>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</si>
  <si>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</si>
  <si>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</si>
  <si>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</si>
  <si>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Chautauqua Co Community</t>
  </si>
  <si>
    <t>D0286</t>
  </si>
  <si>
    <t>Cedar Vale</t>
  </si>
  <si>
    <t>D0285</t>
  </si>
  <si>
    <t>Cherokee</t>
  </si>
  <si>
    <t>Riverton</t>
  </si>
  <si>
    <t>D0404</t>
  </si>
  <si>
    <t>Galena</t>
  </si>
  <si>
    <t>D0499</t>
  </si>
  <si>
    <t>Columbus</t>
  </si>
  <si>
    <t>D0493</t>
  </si>
  <si>
    <t>Baxter Springs</t>
  </si>
  <si>
    <t>D0508</t>
  </si>
  <si>
    <t>Cheyenne</t>
  </si>
  <si>
    <t>St Francis Comm Sch</t>
  </si>
  <si>
    <t>D0297</t>
  </si>
  <si>
    <t>Cheylin</t>
  </si>
  <si>
    <t>D0103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</si>
  <si>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</si>
  <si>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</si>
  <si>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</si>
  <si>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</si>
  <si>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</si>
  <si>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</si>
  <si>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</si>
  <si>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</si>
  <si>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</si>
  <si>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</si>
  <si>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</si>
  <si>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</si>
  <si>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</si>
  <si>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</si>
  <si>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LeRoy-Gridley</t>
  </si>
  <si>
    <t>D0245</t>
  </si>
  <si>
    <t>Lebo-Waverly</t>
  </si>
  <si>
    <t>D0243</t>
  </si>
  <si>
    <t>Burlington</t>
  </si>
  <si>
    <t>D0244</t>
  </si>
  <si>
    <t>Comanche</t>
  </si>
  <si>
    <t>Comanche County</t>
  </si>
  <si>
    <t>D0300</t>
  </si>
  <si>
    <t>Cowley</t>
  </si>
  <si>
    <t>Udall</t>
  </si>
  <si>
    <t>D0463</t>
  </si>
  <si>
    <t>Arkansas City</t>
  </si>
  <si>
    <t>D0470</t>
  </si>
  <si>
    <t>Winfield</t>
  </si>
  <si>
    <t>D0465</t>
  </si>
  <si>
    <t>Dexter</t>
  </si>
  <si>
    <t>D0471</t>
  </si>
  <si>
    <t>Central</t>
  </si>
  <si>
    <t>D0462</t>
  </si>
  <si>
    <t>Crawford</t>
  </si>
  <si>
    <t>D0247</t>
  </si>
  <si>
    <t>Northeast</t>
  </si>
  <si>
    <t>D0246</t>
  </si>
  <si>
    <t>Frontenac Public Schools</t>
  </si>
  <si>
    <t>D0249</t>
  </si>
  <si>
    <t>Girard</t>
  </si>
  <si>
    <t>D0248</t>
  </si>
  <si>
    <t>Pittsburg</t>
  </si>
  <si>
    <t>D0250</t>
  </si>
  <si>
    <t>Decatur</t>
  </si>
  <si>
    <t>Oberlin</t>
  </si>
  <si>
    <t>D0294</t>
  </si>
  <si>
    <t>Dickinson</t>
  </si>
  <si>
    <t>Chapman</t>
  </si>
  <si>
    <t>D0473</t>
  </si>
  <si>
    <t>Herington</t>
  </si>
  <si>
    <t>D0487</t>
  </si>
  <si>
    <t>Abilene</t>
  </si>
  <si>
    <t>D0435</t>
  </si>
  <si>
    <t>Solomon</t>
  </si>
  <si>
    <t>D0393</t>
  </si>
  <si>
    <t>Rural Vista</t>
  </si>
  <si>
    <t>D0481</t>
  </si>
  <si>
    <t>Doniphan</t>
  </si>
  <si>
    <t>Troy Public Schools</t>
  </si>
  <si>
    <t>D0429</t>
  </si>
  <si>
    <t>Doniphan West Schools</t>
  </si>
  <si>
    <t>D0111</t>
  </si>
  <si>
    <t>Riverside</t>
  </si>
  <si>
    <t>D0114</t>
  </si>
  <si>
    <t>Douglas</t>
  </si>
  <si>
    <t>Lawrence</t>
  </si>
  <si>
    <t>D0497</t>
  </si>
  <si>
    <t>Baldwin City</t>
  </si>
  <si>
    <t>D0348</t>
  </si>
  <si>
    <t>Eudora</t>
  </si>
  <si>
    <t>D0491</t>
  </si>
  <si>
    <t>Edwards</t>
  </si>
  <si>
    <t>Lewis</t>
  </si>
  <si>
    <t>D0502</t>
  </si>
  <si>
    <t>Kinsley-Offerle</t>
  </si>
  <si>
    <t>D0347</t>
  </si>
  <si>
    <t>Elk</t>
  </si>
  <si>
    <t>West Elk</t>
  </si>
  <si>
    <t>D0282</t>
  </si>
  <si>
    <t>Elk Valley</t>
  </si>
  <si>
    <t>D0283</t>
  </si>
  <si>
    <t>Ellis</t>
  </si>
  <si>
    <t>Victoria</t>
  </si>
  <si>
    <t>D0432</t>
  </si>
  <si>
    <t>D0388</t>
  </si>
  <si>
    <t>Hays</t>
  </si>
  <si>
    <t>D0489</t>
  </si>
  <si>
    <t>Ellsworth</t>
  </si>
  <si>
    <t>Central Plains</t>
  </si>
  <si>
    <t>D0112</t>
  </si>
  <si>
    <t>D0327</t>
  </si>
  <si>
    <t>Finney</t>
  </si>
  <si>
    <t>Garden City</t>
  </si>
  <si>
    <t>D0457</t>
  </si>
  <si>
    <t>Holcomb</t>
  </si>
  <si>
    <t>D0363</t>
  </si>
  <si>
    <t>Ford</t>
  </si>
  <si>
    <t>Spearville</t>
  </si>
  <si>
    <t>D0381</t>
  </si>
  <si>
    <t>Bucklin</t>
  </si>
  <si>
    <t>D0459</t>
  </si>
  <si>
    <t>Dodge City</t>
  </si>
  <si>
    <t>D0443</t>
  </si>
  <si>
    <t>Franklin</t>
  </si>
  <si>
    <t>Ottawa</t>
  </si>
  <si>
    <t>D0290</t>
  </si>
  <si>
    <t>West Franklin</t>
  </si>
  <si>
    <t>D0287</t>
  </si>
  <si>
    <t>Wellsville</t>
  </si>
  <si>
    <t>D0289</t>
  </si>
  <si>
    <t>Central Heights</t>
  </si>
  <si>
    <t>D0288</t>
  </si>
  <si>
    <t>Geary</t>
  </si>
  <si>
    <t>Geary County Schools</t>
  </si>
  <si>
    <t>D0475</t>
  </si>
  <si>
    <t>Gove</t>
  </si>
  <si>
    <t>Quinter Public Schools</t>
  </si>
  <si>
    <t>D0293</t>
  </si>
  <si>
    <t>Wheatland</t>
  </si>
  <si>
    <t>D0292</t>
  </si>
  <si>
    <t>Grinnell Public Schools</t>
  </si>
  <si>
    <t>D0291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</si>
  <si>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</si>
  <si>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</si>
  <si>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</si>
  <si>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</si>
  <si>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</si>
  <si>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</si>
  <si>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</si>
  <si>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</si>
  <si>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</si>
  <si>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Ingalls</t>
  </si>
  <si>
    <t>D0477</t>
  </si>
  <si>
    <t>Copeland</t>
  </si>
  <si>
    <t>D0476</t>
  </si>
  <si>
    <t>Montezuma</t>
  </si>
  <si>
    <t>D0371</t>
  </si>
  <si>
    <t>Greeley</t>
  </si>
  <si>
    <t>Greeley County Schools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</si>
  <si>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</si>
  <si>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</si>
  <si>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</si>
  <si>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</si>
  <si>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</si>
  <si>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</si>
  <si>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</si>
  <si>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</si>
  <si>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</si>
  <si>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</si>
  <si>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</si>
  <si>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Attica</t>
  </si>
  <si>
    <t>D0511</t>
  </si>
  <si>
    <t>Anthony-Harper</t>
  </si>
  <si>
    <t>D0361</t>
  </si>
  <si>
    <t>Harvey</t>
  </si>
  <si>
    <t>Sedgwick Public Schools</t>
  </si>
  <si>
    <t>D0439</t>
  </si>
  <si>
    <t>Hesston</t>
  </si>
  <si>
    <t>D0460</t>
  </si>
  <si>
    <t>Burrton</t>
  </si>
  <si>
    <t>D0369</t>
  </si>
  <si>
    <t>Halstead</t>
  </si>
  <si>
    <t>D0440</t>
  </si>
  <si>
    <t>Newton</t>
  </si>
  <si>
    <t>D0373</t>
  </si>
  <si>
    <t>Haskell</t>
  </si>
  <si>
    <t>Sublette</t>
  </si>
  <si>
    <t>D0374</t>
  </si>
  <si>
    <t>Satanta</t>
  </si>
  <si>
    <t>D0507</t>
  </si>
  <si>
    <t>Hodgeman</t>
  </si>
  <si>
    <t>Hodgeman County Schools</t>
  </si>
  <si>
    <t>D0227</t>
  </si>
  <si>
    <t>Jackson</t>
  </si>
  <si>
    <t>Holton</t>
  </si>
  <si>
    <t>D0336</t>
  </si>
  <si>
    <t>North Jackson</t>
  </si>
  <si>
    <t>D0335</t>
  </si>
  <si>
    <t>Royal Valley</t>
  </si>
  <si>
    <t>D0337</t>
  </si>
  <si>
    <t>Jefferson</t>
  </si>
  <si>
    <t>Jefferson County North</t>
  </si>
  <si>
    <t>D0339</t>
  </si>
  <si>
    <t>Perry Public Schools</t>
  </si>
  <si>
    <t>D0343</t>
  </si>
  <si>
    <t>Jefferson West</t>
  </si>
  <si>
    <t>D0340</t>
  </si>
  <si>
    <t>Valley Falls</t>
  </si>
  <si>
    <t>D0338</t>
  </si>
  <si>
    <t>Oskaloosa Public Schools</t>
  </si>
  <si>
    <t>D0341</t>
  </si>
  <si>
    <t>McLouth</t>
  </si>
  <si>
    <t>D0342</t>
  </si>
  <si>
    <t>Jewell</t>
  </si>
  <si>
    <t>Rock Hills</t>
  </si>
  <si>
    <t>D0107</t>
  </si>
  <si>
    <t>Johnson</t>
  </si>
  <si>
    <t>De Soto</t>
  </si>
  <si>
    <t>D0232</t>
  </si>
  <si>
    <t>Olathe</t>
  </si>
  <si>
    <t>D0233</t>
  </si>
  <si>
    <t>Spring Hill</t>
  </si>
  <si>
    <t>D0230</t>
  </si>
  <si>
    <t>Shawnee Mission Pub Sch</t>
  </si>
  <si>
    <t>D0512</t>
  </si>
  <si>
    <t>Blue Valley</t>
  </si>
  <si>
    <t>D0229</t>
  </si>
  <si>
    <t>Gardner Edgerton</t>
  </si>
  <si>
    <t>D0231</t>
  </si>
  <si>
    <t>Kearny</t>
  </si>
  <si>
    <t>Deerfield</t>
  </si>
  <si>
    <t>D0216</t>
  </si>
  <si>
    <t>Lakin</t>
  </si>
  <si>
    <t>D0215</t>
  </si>
  <si>
    <t>Kingman</t>
  </si>
  <si>
    <t>Cunningham</t>
  </si>
  <si>
    <t>D0332</t>
  </si>
  <si>
    <t>Kingman - Norwich</t>
  </si>
  <si>
    <t>D0331</t>
  </si>
  <si>
    <t>Kiowa</t>
  </si>
  <si>
    <t>Kiowa County</t>
  </si>
  <si>
    <t>D0422</t>
  </si>
  <si>
    <t>Haviland</t>
  </si>
  <si>
    <t>D0474</t>
  </si>
  <si>
    <t>Labette</t>
  </si>
  <si>
    <t>Labette County</t>
  </si>
  <si>
    <t>D0506</t>
  </si>
  <si>
    <t>Chetopa-St. Paul</t>
  </si>
  <si>
    <t>D0505</t>
  </si>
  <si>
    <t>Oswego</t>
  </si>
  <si>
    <t>D0504</t>
  </si>
  <si>
    <t>Parsons</t>
  </si>
  <si>
    <t>D0503</t>
  </si>
  <si>
    <t>Lane</t>
  </si>
  <si>
    <t>Healy Public Schools</t>
  </si>
  <si>
    <t>D0468</t>
  </si>
  <si>
    <t>Dighton</t>
  </si>
  <si>
    <t>D0482</t>
  </si>
  <si>
    <t>Leavenworth</t>
  </si>
  <si>
    <t>Lansing</t>
  </si>
  <si>
    <t>D0469</t>
  </si>
  <si>
    <t>Tonganoxie</t>
  </si>
  <si>
    <t>D0464</t>
  </si>
  <si>
    <t>Basehor-Linwood</t>
  </si>
  <si>
    <t>D0458</t>
  </si>
  <si>
    <t>Easton</t>
  </si>
  <si>
    <t>D0449</t>
  </si>
  <si>
    <t>Ft Leavenworth</t>
  </si>
  <si>
    <t>D0207</t>
  </si>
  <si>
    <t>D0453</t>
  </si>
  <si>
    <t>Lincoln</t>
  </si>
  <si>
    <t>Sylvan Grove</t>
  </si>
  <si>
    <t>D0299</t>
  </si>
  <si>
    <t>D0298</t>
  </si>
  <si>
    <t>Linn</t>
  </si>
  <si>
    <t>Pleasanton</t>
  </si>
  <si>
    <t>D0344</t>
  </si>
  <si>
    <t>Prairie View</t>
  </si>
  <si>
    <t>D0362</t>
  </si>
  <si>
    <t>Jayhawk</t>
  </si>
  <si>
    <t>D0346</t>
  </si>
  <si>
    <t>Logan</t>
  </si>
  <si>
    <t>Triplains</t>
  </si>
  <si>
    <t>D0275</t>
  </si>
  <si>
    <t>Oakley</t>
  </si>
  <si>
    <t>D0274</t>
  </si>
  <si>
    <t>Lyon</t>
  </si>
  <si>
    <t>Emporia</t>
  </si>
  <si>
    <t>D0253</t>
  </si>
  <si>
    <t>Southern Lyon County</t>
  </si>
  <si>
    <t>D0252</t>
  </si>
  <si>
    <t>North Lyon County</t>
  </si>
  <si>
    <t>D0251</t>
  </si>
  <si>
    <t>Marion</t>
  </si>
  <si>
    <t>Durham-Hillsboro-Lehigh</t>
  </si>
  <si>
    <t>D0410</t>
  </si>
  <si>
    <t>Centre</t>
  </si>
  <si>
    <t>D0397</t>
  </si>
  <si>
    <t>Goessel</t>
  </si>
  <si>
    <t>D0411</t>
  </si>
  <si>
    <t>Marion-Florence</t>
  </si>
  <si>
    <t>D0408</t>
  </si>
  <si>
    <t>Peabody-Burns</t>
  </si>
  <si>
    <t>D0398</t>
  </si>
  <si>
    <t>Marshall</t>
  </si>
  <si>
    <t>Valley Heights</t>
  </si>
  <si>
    <t>D0498</t>
  </si>
  <si>
    <t>Marysville</t>
  </si>
  <si>
    <t>D0364</t>
  </si>
  <si>
    <t>Vermillion</t>
  </si>
  <si>
    <t>D0380</t>
  </si>
  <si>
    <t>McPherson</t>
  </si>
  <si>
    <t>Inman</t>
  </si>
  <si>
    <t>D0448</t>
  </si>
  <si>
    <t>Smoky Valley</t>
  </si>
  <si>
    <t>D0400</t>
  </si>
  <si>
    <t>Moundridge</t>
  </si>
  <si>
    <t>D0423</t>
  </si>
  <si>
    <t>D0418</t>
  </si>
  <si>
    <t>Canton-Galva</t>
  </si>
  <si>
    <t>D0419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</si>
  <si>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</si>
  <si>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</si>
  <si>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</si>
  <si>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</si>
  <si>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</si>
  <si>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</si>
  <si>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</si>
  <si>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</si>
  <si>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</si>
  <si>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</si>
  <si>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</si>
  <si>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</si>
  <si>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</si>
  <si>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</si>
  <si>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</si>
  <si>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</si>
  <si>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</si>
  <si>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Coffeyville</t>
  </si>
  <si>
    <t>D0445</t>
  </si>
  <si>
    <t>Caney Valley</t>
  </si>
  <si>
    <t>D0436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</si>
  <si>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</si>
  <si>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</si>
  <si>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</si>
  <si>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</si>
  <si>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</si>
  <si>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</si>
  <si>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</si>
  <si>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</si>
  <si>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Elkhart</t>
  </si>
  <si>
    <t>D0218</t>
  </si>
  <si>
    <t>Rolla</t>
  </si>
  <si>
    <t>D0217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</si>
  <si>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</si>
  <si>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</si>
  <si>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</si>
  <si>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</si>
  <si>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</si>
  <si>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</si>
  <si>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</si>
  <si>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</si>
  <si>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</si>
  <si>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</si>
  <si>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</si>
  <si>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</si>
  <si>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</si>
  <si>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</si>
  <si>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</si>
  <si>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</si>
  <si>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Northern Valley</t>
  </si>
  <si>
    <t>D0212</t>
  </si>
  <si>
    <t>Norton Community Schools</t>
  </si>
  <si>
    <t>D0211</t>
  </si>
  <si>
    <t>Osage</t>
  </si>
  <si>
    <t>Marais Des Cygnes Valley</t>
  </si>
  <si>
    <t>D0456</t>
  </si>
  <si>
    <t>Lyndon</t>
  </si>
  <si>
    <t>D0421</t>
  </si>
  <si>
    <t>Burlingame Public School</t>
  </si>
  <si>
    <t>D0454</t>
  </si>
  <si>
    <t>Santa Fe Trail</t>
  </si>
  <si>
    <t>D0434</t>
  </si>
  <si>
    <t>Osage City</t>
  </si>
  <si>
    <t>D0420</t>
  </si>
  <si>
    <t>Osborne</t>
  </si>
  <si>
    <t>Osborne County</t>
  </si>
  <si>
    <t>D0392</t>
  </si>
  <si>
    <t>Twin Valley</t>
  </si>
  <si>
    <t>D0240</t>
  </si>
  <si>
    <t>North Ottawa County</t>
  </si>
  <si>
    <t>D0239</t>
  </si>
  <si>
    <t>Pawnee</t>
  </si>
  <si>
    <t>Ft Larned</t>
  </si>
  <si>
    <t>D0495</t>
  </si>
  <si>
    <t>Pawnee Heights</t>
  </si>
  <si>
    <t>D0496</t>
  </si>
  <si>
    <t>Phillips</t>
  </si>
  <si>
    <t>D0326</t>
  </si>
  <si>
    <t>Thunder Ridge Schools</t>
  </si>
  <si>
    <t>D0110</t>
  </si>
  <si>
    <t>Phillipsburg</t>
  </si>
  <si>
    <t>D0325</t>
  </si>
  <si>
    <t>Pottawatomie</t>
  </si>
  <si>
    <t>Kaw Valley</t>
  </si>
  <si>
    <t>D0321</t>
  </si>
  <si>
    <t>Wamego</t>
  </si>
  <si>
    <t>D0320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</si>
  <si>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</si>
  <si>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</si>
  <si>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</si>
  <si>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</si>
  <si>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</si>
  <si>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</si>
  <si>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</si>
  <si>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</si>
  <si>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</si>
  <si>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</si>
  <si>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</si>
  <si>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</si>
  <si>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Haven Public Schools</t>
  </si>
  <si>
    <t>D0312</t>
  </si>
  <si>
    <t>Hutchinson Public Schools</t>
  </si>
  <si>
    <t>D0308</t>
  </si>
  <si>
    <t>Nickerson</t>
  </si>
  <si>
    <t>D0309</t>
  </si>
  <si>
    <t>Fairfield</t>
  </si>
  <si>
    <t>D0310</t>
  </si>
  <si>
    <t>Buhler</t>
  </si>
  <si>
    <t>D0313</t>
  </si>
  <si>
    <t>Pretty Prairie</t>
  </si>
  <si>
    <t>D0311</t>
  </si>
  <si>
    <t>Republic</t>
  </si>
  <si>
    <t>Pike Valley</t>
  </si>
  <si>
    <t>D0426</t>
  </si>
  <si>
    <t>Republic County</t>
  </si>
  <si>
    <t>D0109</t>
  </si>
  <si>
    <t>Rice</t>
  </si>
  <si>
    <t>Chase-Raymond</t>
  </si>
  <si>
    <t>D0401</t>
  </si>
  <si>
    <t>Sterling</t>
  </si>
  <si>
    <t>D0376</t>
  </si>
  <si>
    <t>Lyons</t>
  </si>
  <si>
    <t>D0405</t>
  </si>
  <si>
    <t>Little River</t>
  </si>
  <si>
    <t>D0444</t>
  </si>
  <si>
    <t>Riley</t>
  </si>
  <si>
    <t>D0384</t>
  </si>
  <si>
    <t>Riley County</t>
  </si>
  <si>
    <t>D0378</t>
  </si>
  <si>
    <t>Manhattan-Ogden</t>
  </si>
  <si>
    <t>D0383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</si>
  <si>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</si>
  <si>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</si>
  <si>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</si>
  <si>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</si>
  <si>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</si>
  <si>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</si>
  <si>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</si>
  <si>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</si>
  <si>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Otis-Bison</t>
  </si>
  <si>
    <t>D0403</t>
  </si>
  <si>
    <t>LaCrosse</t>
  </si>
  <si>
    <t>D0395</t>
  </si>
  <si>
    <t>Russell</t>
  </si>
  <si>
    <t>Russell County</t>
  </si>
  <si>
    <t>D0407</t>
  </si>
  <si>
    <t>Paradise</t>
  </si>
  <si>
    <t>D0399</t>
  </si>
  <si>
    <t>Saline</t>
  </si>
  <si>
    <t>Salina</t>
  </si>
  <si>
    <t>D0305</t>
  </si>
  <si>
    <t>Ell-Saline</t>
  </si>
  <si>
    <t>D0307</t>
  </si>
  <si>
    <t>Southeast Of Saline</t>
  </si>
  <si>
    <t>D0306</t>
  </si>
  <si>
    <t>Scott</t>
  </si>
  <si>
    <t>Scott County</t>
  </si>
  <si>
    <t>D0466</t>
  </si>
  <si>
    <t>Sedgwick</t>
  </si>
  <si>
    <t>Haysville</t>
  </si>
  <si>
    <t>D0261</t>
  </si>
  <si>
    <t>Derby</t>
  </si>
  <si>
    <t>D0260</t>
  </si>
  <si>
    <t>Goddard</t>
  </si>
  <si>
    <t>D0265</t>
  </si>
  <si>
    <t>Clearwater</t>
  </si>
  <si>
    <t>D0264</t>
  </si>
  <si>
    <t>Renwick</t>
  </si>
  <si>
    <t>D0267</t>
  </si>
  <si>
    <t>Valley Center Pub Sch</t>
  </si>
  <si>
    <t>D0262</t>
  </si>
  <si>
    <t>Maize</t>
  </si>
  <si>
    <t>D0266</t>
  </si>
  <si>
    <t>Cheney</t>
  </si>
  <si>
    <t>D0268</t>
  </si>
  <si>
    <t>Wichita</t>
  </si>
  <si>
    <t>D0259</t>
  </si>
  <si>
    <t>Mulvane</t>
  </si>
  <si>
    <t>D0263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</si>
  <si>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</si>
  <si>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</si>
  <si>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</si>
  <si>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</si>
  <si>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</si>
  <si>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</si>
  <si>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</si>
  <si>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</si>
  <si>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Auburn Washburn</t>
  </si>
  <si>
    <t>D0437</t>
  </si>
  <si>
    <t>Topeka Public Schools</t>
  </si>
  <si>
    <t>D0501</t>
  </si>
  <si>
    <t>Silver Lake</t>
  </si>
  <si>
    <t>D0372</t>
  </si>
  <si>
    <t>Shawnee Heights</t>
  </si>
  <si>
    <t>D0450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</si>
  <si>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</si>
  <si>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</si>
  <si>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</si>
  <si>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</si>
  <si>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</si>
  <si>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</si>
  <si>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</si>
  <si>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</si>
  <si>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</si>
  <si>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</si>
  <si>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St John-Hudson</t>
  </si>
  <si>
    <t>D0350</t>
  </si>
  <si>
    <t>D0349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</si>
  <si>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</si>
  <si>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</si>
  <si>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</si>
  <si>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</si>
  <si>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</si>
  <si>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</si>
  <si>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</si>
  <si>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</si>
  <si>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</si>
  <si>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</si>
  <si>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</si>
  <si>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Oxford</t>
  </si>
  <si>
    <t>D0358</t>
  </si>
  <si>
    <t>Wellington</t>
  </si>
  <si>
    <t>D0353</t>
  </si>
  <si>
    <t>Argonia Public Schools</t>
  </si>
  <si>
    <t>D0359</t>
  </si>
  <si>
    <t>Conway Springs</t>
  </si>
  <si>
    <t>D0356</t>
  </si>
  <si>
    <t>Caldwell</t>
  </si>
  <si>
    <t>D0360</t>
  </si>
  <si>
    <t>South Haven</t>
  </si>
  <si>
    <t>D0509</t>
  </si>
  <si>
    <t>Belle Plaine</t>
  </si>
  <si>
    <t>D0357</t>
  </si>
  <si>
    <t>Thomas</t>
  </si>
  <si>
    <t>Colby Public Schools</t>
  </si>
  <si>
    <t>D0315</t>
  </si>
  <si>
    <t>Brewster</t>
  </si>
  <si>
    <t>D0314</t>
  </si>
  <si>
    <t>Golden Plains</t>
  </si>
  <si>
    <t>D0316</t>
  </si>
  <si>
    <t>Trego</t>
  </si>
  <si>
    <t>Wakeeney</t>
  </si>
  <si>
    <t>D0208</t>
  </si>
  <si>
    <t>Wabaunsee</t>
  </si>
  <si>
    <t>Mission Valley</t>
  </si>
  <si>
    <t>D0330</t>
  </si>
  <si>
    <t>Mill Creek Valley</t>
  </si>
  <si>
    <t>D0329</t>
  </si>
  <si>
    <t>Wallace</t>
  </si>
  <si>
    <t>Wallace County Schools</t>
  </si>
  <si>
    <t>D0241</t>
  </si>
  <si>
    <t>Weskan</t>
  </si>
  <si>
    <t>D0242</t>
  </si>
  <si>
    <t>Washington</t>
  </si>
  <si>
    <t>Clifton-Clyde</t>
  </si>
  <si>
    <t>D0224</t>
  </si>
  <si>
    <t>Barnes</t>
  </si>
  <si>
    <t>D0223</t>
  </si>
  <si>
    <t>Washington Co. Schools</t>
  </si>
  <si>
    <t>D0108</t>
  </si>
  <si>
    <t>Leoti</t>
  </si>
  <si>
    <t>D0467</t>
  </si>
  <si>
    <t>Wilson</t>
  </si>
  <si>
    <t>Fredonia</t>
  </si>
  <si>
    <t>D0484</t>
  </si>
  <si>
    <t>Altoona-Midway</t>
  </si>
  <si>
    <t>D0387</t>
  </si>
  <si>
    <t>Neodesha</t>
  </si>
  <si>
    <t>D0461</t>
  </si>
  <si>
    <t>Woodson</t>
  </si>
  <si>
    <t>D0366</t>
  </si>
  <si>
    <t>Wyandotte</t>
  </si>
  <si>
    <t>Kansas City</t>
  </si>
  <si>
    <t>D0500</t>
  </si>
  <si>
    <t>Bonner Springs</t>
  </si>
  <si>
    <t>D0204</t>
  </si>
  <si>
    <t>Piper-Kansas City</t>
  </si>
  <si>
    <t>D0203</t>
  </si>
  <si>
    <t>Turner-Kansas City</t>
  </si>
  <si>
    <t>D0202</t>
  </si>
  <si>
    <t>2013-14 Actual FTE Principal</t>
  </si>
  <si>
    <t>2013-14 Actual Principal Salaries</t>
  </si>
  <si>
    <t>2013-14 Actual Principal Board Paid Fringe Benefits</t>
  </si>
  <si>
    <t>2013-14 Actual Total Principal's Salary</t>
  </si>
  <si>
    <t>2014-15 Contracted Principal Board Paid Fringe Benefits</t>
  </si>
  <si>
    <t>2014-15 Contracted Principal Salaries</t>
  </si>
  <si>
    <t>2014-15 Contracted FTE Principal</t>
  </si>
  <si>
    <t>2014-15 Contracted Total Principal Salary</t>
  </si>
  <si>
    <t>Percent Change</t>
  </si>
  <si>
    <t>2014-15 Contracted Average Salaries</t>
  </si>
  <si>
    <t>2014-15 Contracted Average Board Paid Fringe Benefits</t>
  </si>
  <si>
    <t>2013-14 Actual Average Salaries</t>
  </si>
  <si>
    <t>2013-14 Actual Average Fringe</t>
  </si>
  <si>
    <t>2013-14 Actual Avg Salary including Fringe Benefits</t>
  </si>
  <si>
    <t>Col 1</t>
  </si>
  <si>
    <t>Col 2</t>
  </si>
  <si>
    <t>Col 4</t>
  </si>
  <si>
    <t>Col 5</t>
  </si>
  <si>
    <t>Col 7</t>
  </si>
  <si>
    <t xml:space="preserve"> </t>
  </si>
  <si>
    <t>District Name</t>
  </si>
  <si>
    <t>Col 3</t>
  </si>
  <si>
    <t>Col 6</t>
  </si>
  <si>
    <t>State Totals</t>
  </si>
  <si>
    <t>N/A</t>
  </si>
  <si>
    <t>Processed 4/2/2015</t>
  </si>
  <si>
    <t>2014-15 Contracted Average Salary &amp;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</si>
</sst>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6" fontId="2" fillId="0" borderId="0" xfId="1" applyNumberFormat="1" applyFont="1"/>
    <xf numFmtId="0" fontId="3" fillId="0" borderId="0" xfId="0" applyFont="1"/>
    <xf numFmtId="0" fontId="2" fillId="0" borderId="0" xfId="0" applyFont="1" applyFill="1"/>
    <xf numFmtId="0" fontId="2" fillId="0" borderId="0" xfId="0" applyFont="1" applyBorder="1"/>
    <xf numFmtId="166" fontId="2" fillId="0" borderId="0" xfId="1" applyNumberFormat="1" applyFont="1" applyBorder="1"/>
    <xf numFmtId="0" fontId="4" fillId="0" borderId="1" xfId="0" applyFont="1" applyFill="1" applyBorder="1" applyAlignment="1" applyProtection="1">
      <alignment horizontal="center" wrapText="1" readingOrder="1"/>
      <protection locked="0"/>
    </xf>
    <xf numFmtId="166" fontId="5" fillId="0" borderId="1" xfId="1" applyNumberFormat="1" applyFont="1" applyFill="1" applyBorder="1" applyAlignment="1" applyProtection="1">
      <alignment horizontal="center" wrapText="1" readingOrder="1"/>
      <protection locked="0"/>
    </xf>
    <xf numFmtId="0" fontId="5" fillId="0" borderId="2" xfId="0" applyFont="1" applyFill="1" applyBorder="1" applyAlignment="1" applyProtection="1">
      <alignment horizontal="center" wrapText="1" readingOrder="1"/>
      <protection locked="0"/>
    </xf>
    <xf numFmtId="166" fontId="4" fillId="0" borderId="4" xfId="1" applyNumberFormat="1" applyFont="1" applyFill="1" applyBorder="1" applyAlignment="1" applyProtection="1">
      <alignment horizontal="center" wrapText="1" readingOrder="1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3" fontId="7" fillId="0" borderId="5" xfId="0" applyNumberFormat="1" applyFont="1" applyBorder="1" applyAlignment="1" applyProtection="1">
      <alignment vertical="top" wrapText="1" readingOrder="1"/>
      <protection locked="0"/>
    </xf>
    <xf numFmtId="166" fontId="7" fillId="0" borderId="5" xfId="1" applyNumberFormat="1" applyFont="1" applyBorder="1" applyAlignment="1" applyProtection="1">
      <alignment vertical="top" wrapText="1" readingOrder="1"/>
      <protection locked="0"/>
    </xf>
    <xf numFmtId="164" fontId="7" fillId="0" borderId="6" xfId="0" applyNumberFormat="1" applyFont="1" applyBorder="1" applyAlignment="1" applyProtection="1">
      <alignment vertical="top" wrapText="1" readingOrder="1"/>
      <protection locked="0"/>
    </xf>
    <xf numFmtId="3" fontId="7" fillId="0" borderId="0" xfId="0" applyNumberFormat="1" applyFont="1" applyBorder="1" applyAlignment="1" applyProtection="1">
      <alignment vertical="top" wrapText="1" readingOrder="1"/>
      <protection locked="0"/>
    </xf>
    <xf numFmtId="166" fontId="7" fillId="0" borderId="0" xfId="1" applyNumberFormat="1" applyFont="1" applyBorder="1" applyAlignment="1" applyProtection="1">
      <alignment vertical="top" wrapText="1" readingOrder="1"/>
      <protection locked="0"/>
    </xf>
    <xf numFmtId="3" fontId="2" fillId="0" borderId="0" xfId="0" applyNumberFormat="1" applyFont="1" applyBorder="1"/>
    <xf numFmtId="164" fontId="7" fillId="0" borderId="7" xfId="0" applyNumberFormat="1" applyFont="1" applyBorder="1" applyAlignment="1" applyProtection="1">
      <alignment vertical="top" wrapText="1" readingOrder="1"/>
      <protection locked="0"/>
    </xf>
    <xf numFmtId="3" fontId="7" fillId="0" borderId="0" xfId="0" applyNumberFormat="1" applyFont="1" applyBorder="1" applyAlignment="1" applyProtection="1">
      <alignment vertical="top" wrapText="1" readingOrder="1"/>
    </xf>
    <xf numFmtId="0" fontId="7" fillId="0" borderId="8" xfId="0" applyFont="1" applyBorder="1" applyAlignment="1" applyProtection="1">
      <alignment vertical="top" wrapText="1" readingOrder="1"/>
      <protection locked="0"/>
    </xf>
    <xf numFmtId="164" fontId="7" fillId="0" borderId="9" xfId="0" applyNumberFormat="1" applyFont="1" applyBorder="1" applyAlignment="1" applyProtection="1">
      <alignment vertical="top" wrapText="1" readingOrder="1"/>
      <protection locked="0"/>
    </xf>
    <xf numFmtId="166" fontId="7" fillId="0" borderId="8" xfId="1" applyNumberFormat="1" applyFont="1" applyBorder="1" applyAlignment="1" applyProtection="1">
      <alignment vertical="top" wrapText="1" readingOrder="1"/>
      <protection locked="0"/>
    </xf>
    <xf numFmtId="3" fontId="7" fillId="0" borderId="8" xfId="0" applyNumberFormat="1" applyFont="1" applyBorder="1" applyAlignment="1" applyProtection="1">
      <alignment vertical="top" wrapText="1" readingOrder="1"/>
      <protection locked="0"/>
    </xf>
    <xf numFmtId="3" fontId="2" fillId="0" borderId="8" xfId="0" applyNumberFormat="1" applyFont="1" applyBorder="1"/>
    <xf numFmtId="0" fontId="4" fillId="0" borderId="8" xfId="0" applyFont="1" applyFill="1" applyBorder="1" applyAlignment="1" applyProtection="1">
      <alignment horizontal="left" wrapText="1" readingOrder="1"/>
      <protection locked="0"/>
    </xf>
    <xf numFmtId="167" fontId="2" fillId="0" borderId="12" xfId="2" applyNumberFormat="1" applyFont="1" applyBorder="1"/>
    <xf numFmtId="167" fontId="2" fillId="0" borderId="11" xfId="2" applyNumberFormat="1" applyFont="1" applyBorder="1"/>
    <xf numFmtId="164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Border="1"/>
    <xf numFmtId="166" fontId="2" fillId="0" borderId="5" xfId="1" applyNumberFormat="1" applyFont="1" applyBorder="1"/>
    <xf numFmtId="0" fontId="2" fillId="0" borderId="5" xfId="0" applyFont="1" applyBorder="1"/>
    <xf numFmtId="165" fontId="2" fillId="0" borderId="0" xfId="1" applyNumberFormat="1" applyFont="1" applyBorder="1"/>
    <xf numFmtId="165" fontId="2" fillId="0" borderId="0" xfId="1" applyNumberFormat="1" applyFont="1"/>
    <xf numFmtId="10" fontId="2" fillId="0" borderId="0" xfId="2" applyNumberFormat="1" applyFont="1" applyBorder="1"/>
    <xf numFmtId="0" fontId="2" fillId="0" borderId="0" xfId="0" applyFont="1" applyBorder="1" applyAlignment="1">
      <alignment horizontal="right"/>
    </xf>
    <xf numFmtId="164" fontId="7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7" fillId="0" borderId="0" xfId="1" applyNumberFormat="1" applyFont="1" applyBorder="1" applyAlignment="1" applyProtection="1">
      <alignment horizontal="right" vertical="top" wrapText="1" readingOrder="1"/>
      <protection locked="0"/>
    </xf>
    <xf numFmtId="3" fontId="7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0" xfId="0" applyNumberFormat="1" applyFont="1" applyBorder="1" applyAlignment="1">
      <alignment horizontal="right" readingOrder="1"/>
    </xf>
    <xf numFmtId="167" fontId="2" fillId="0" borderId="12" xfId="2" applyNumberFormat="1" applyFont="1" applyBorder="1" applyAlignment="1">
      <alignment horizontal="right"/>
    </xf>
    <xf numFmtId="37" fontId="2" fillId="0" borderId="0" xfId="0" applyNumberFormat="1" applyFont="1" applyBorder="1"/>
    <xf numFmtId="3" fontId="7" fillId="0" borderId="0" xfId="0" applyNumberFormat="1" applyFont="1" applyFill="1" applyBorder="1" applyAlignment="1" applyProtection="1">
      <alignment vertical="top" wrapText="1" readingOrder="1"/>
      <protection locked="0"/>
    </xf>
    <xf numFmtId="3" fontId="2" fillId="0" borderId="0" xfId="0" applyNumberFormat="1" applyFont="1" applyFill="1" applyBorder="1" applyAlignment="1" applyProtection="1">
      <alignment vertical="top" wrapText="1" readingOrder="1"/>
      <protection locked="0"/>
    </xf>
    <xf numFmtId="166" fontId="7" fillId="0" borderId="0" xfId="1" applyNumberFormat="1" applyFont="1" applyFill="1" applyBorder="1" applyAlignment="1" applyProtection="1">
      <alignment vertical="top" wrapText="1" readingOrder="1"/>
      <protection locked="0"/>
    </xf>
    <xf numFmtId="166" fontId="7" fillId="0" borderId="8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3" xfId="1" applyNumberFormat="1" applyFont="1" applyFill="1" applyBorder="1" applyAlignment="1" applyProtection="1">
      <alignment horizontal="center" wrapText="1" readingOrder="1"/>
      <protection locked="0"/>
    </xf>
    <xf numFmtId="166" fontId="4" fillId="0" borderId="10" xfId="1" applyNumberFormat="1" applyFont="1" applyFill="1" applyBorder="1" applyAlignment="1" applyProtection="1">
      <alignment horizontal="center" wrapText="1" readingOrder="1"/>
      <protection locked="0"/>
    </xf>
    <xf numFmtId="166" fontId="4" fillId="0" borderId="14" xfId="1" applyNumberFormat="1" applyFont="1" applyFill="1" applyBorder="1" applyAlignment="1" applyProtection="1">
      <alignment horizontal="center" wrapText="1" readingOrder="1"/>
      <protection locked="0"/>
    </xf>
    <xf numFmtId="166" fontId="5" fillId="0" borderId="14" xfId="1" applyNumberFormat="1" applyFont="1" applyFill="1" applyBorder="1" applyAlignment="1" applyProtection="1">
      <alignment horizontal="center" wrapText="1" readingOrder="1"/>
      <protection locked="0"/>
    </xf>
    <xf numFmtId="0" fontId="4" fillId="0" borderId="13" xfId="0" applyFont="1" applyFill="1" applyBorder="1" applyAlignment="1" applyProtection="1">
      <alignment horizontal="center" wrapText="1" readingOrder="1"/>
      <protection locked="0"/>
    </xf>
    <xf numFmtId="166" fontId="4" fillId="0" borderId="13" xfId="1" applyNumberFormat="1" applyFont="1" applyFill="1" applyBorder="1" applyAlignment="1" applyProtection="1">
      <alignment horizontal="center" wrapText="1" readingOrder="1"/>
      <protection locked="0"/>
    </xf>
    <xf numFmtId="0" fontId="5" fillId="0" borderId="13" xfId="0" applyFont="1" applyFill="1" applyBorder="1" applyAlignment="1" applyProtection="1">
      <alignment horizontal="center" wrapText="1" readingOrder="1"/>
      <protection locked="0"/>
    </xf>
    <xf numFmtId="0" fontId="6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2.75" x14ac:dyDescent="0.2"/>
  <cols>
    <col min="1" max="1" width="7.85546875" style="1" customWidth="1"/>
    <col min="2" max="2" width="12" style="1" customWidth="1"/>
    <col min="3" max="3" width="24" style="1" bestFit="1" customWidth="1"/>
    <col min="4" max="4" width="9.140625" style="1" customWidth="1"/>
    <col min="5" max="5" width="18.5703125" style="2" hidden="1" customWidth="1"/>
    <col min="6" max="6" width="18.42578125" style="1" hidden="1" customWidth="1"/>
    <col min="7" max="7" width="21" style="2" hidden="1" customWidth="1"/>
    <col min="8" max="8" width="17.42578125" style="1" hidden="1" customWidth="1"/>
    <col min="9" max="9" width="18" style="2" hidden="1" customWidth="1"/>
    <col min="10" max="10" width="14.140625" style="2" customWidth="1"/>
    <col min="11" max="11" width="12.140625" style="1" customWidth="1"/>
    <col min="12" max="12" width="18.5703125" style="2" hidden="1" customWidth="1"/>
    <col min="13" max="13" width="10.5703125" style="1" customWidth="1"/>
    <col min="14" max="14" width="17.140625" style="2" hidden="1" customWidth="1"/>
    <col min="15" max="15" width="15.28515625" style="1" customWidth="1"/>
    <col min="16" max="16" width="16.42578125" style="2" hidden="1" customWidth="1"/>
    <col min="17" max="17" width="14.28515625" style="3" bestFit="1" customWidth="1"/>
    <col min="18" max="18" width="8.140625" style="3" customWidth="1"/>
    <col min="19" max="16384" width="9.140625" style="1"/>
  </cols>
  <sheetData>
    <row r="1" spans="1:18" ht="13.5" thickBot="1" x14ac:dyDescent="0.25">
      <c r="A1" s="58" t="s">
        <v>689</v>
      </c>
      <c r="B1" s="58"/>
      <c r="C1" s="5"/>
      <c r="D1" s="47" t="s">
        <v>678</v>
      </c>
      <c r="E1" s="48"/>
      <c r="F1" s="47"/>
      <c r="G1" s="48"/>
      <c r="H1" s="47"/>
      <c r="I1" s="48"/>
      <c r="J1" s="48" t="s">
        <v>679</v>
      </c>
      <c r="K1" s="47" t="s">
        <v>685</v>
      </c>
      <c r="L1" s="48"/>
      <c r="M1" s="47" t="s">
        <v>680</v>
      </c>
      <c r="N1" s="48"/>
      <c r="O1" s="47" t="s">
        <v>681</v>
      </c>
      <c r="P1" s="48"/>
      <c r="Q1" s="47" t="s">
        <v>686</v>
      </c>
      <c r="R1" s="49" t="s">
        <v>682</v>
      </c>
    </row>
    <row r="2" spans="1:18" s="4" customFormat="1" ht="66" customHeight="1" thickBot="1" x14ac:dyDescent="0.25">
      <c r="A2" s="25" t="s">
        <v>1</v>
      </c>
      <c r="B2" s="25" t="s">
        <v>0</v>
      </c>
      <c r="C2" s="25" t="s">
        <v>684</v>
      </c>
      <c r="D2" s="54" t="s">
        <v>664</v>
      </c>
      <c r="E2" s="51" t="s">
        <v>665</v>
      </c>
      <c r="F2" s="7" t="s">
        <v>675</v>
      </c>
      <c r="G2" s="8" t="s">
        <v>666</v>
      </c>
      <c r="H2" s="9" t="s">
        <v>676</v>
      </c>
      <c r="I2" s="50" t="s">
        <v>667</v>
      </c>
      <c r="J2" s="55" t="s">
        <v>677</v>
      </c>
      <c r="K2" s="54" t="s">
        <v>670</v>
      </c>
      <c r="L2" s="52" t="s">
        <v>669</v>
      </c>
      <c r="M2" s="54" t="s">
        <v>673</v>
      </c>
      <c r="N2" s="53" t="s">
        <v>668</v>
      </c>
      <c r="O2" s="56" t="s">
        <v>674</v>
      </c>
      <c r="P2" s="10" t="s">
        <v>671</v>
      </c>
      <c r="Q2" s="57" t="s">
        <v>690</v>
      </c>
      <c r="R2" s="57" t="s">
        <v>672</v>
      </c>
    </row>
    <row r="3" spans="1:18" x14ac:dyDescent="0.2">
      <c r="A3" s="11" t="s">
        <v>424</v>
      </c>
      <c r="B3" s="11" t="s">
        <v>422</v>
      </c>
      <c r="C3" s="11" t="s">
        <v>423</v>
      </c>
      <c r="D3" s="14">
        <v>3</v>
      </c>
      <c r="E3" s="13">
        <v>205290</v>
      </c>
      <c r="F3" s="11">
        <f t="shared" ref="F3:F66" si="0">E3/D3</f>
        <v>68430</v>
      </c>
      <c r="G3" s="13">
        <v>38133</v>
      </c>
      <c r="H3" s="12">
        <f t="shared" ref="H3:H66" si="1">G3/D3</f>
        <v>12711</v>
      </c>
      <c r="I3" s="16">
        <f t="shared" ref="I3:I66" si="2">E3+G3</f>
        <v>243423</v>
      </c>
      <c r="J3" s="13">
        <f t="shared" ref="J3:J66" si="3">I3/D3</f>
        <v>81141</v>
      </c>
      <c r="K3" s="14">
        <v>3</v>
      </c>
      <c r="L3" s="13">
        <v>204490</v>
      </c>
      <c r="M3" s="15">
        <f t="shared" ref="M3:M34" si="4">L3/K3</f>
        <v>68163.333333333328</v>
      </c>
      <c r="N3" s="13">
        <v>27749</v>
      </c>
      <c r="O3" s="15">
        <f t="shared" ref="O3:O34" si="5">N3/K3</f>
        <v>9249.6666666666661</v>
      </c>
      <c r="P3" s="16">
        <f t="shared" ref="P3:P66" si="6">L3+N3</f>
        <v>232239</v>
      </c>
      <c r="Q3" s="17">
        <f t="shared" ref="Q3:Q34" si="7">P3/K3</f>
        <v>77413</v>
      </c>
      <c r="R3" s="26">
        <f t="shared" ref="R3:R34" si="8">(Q3-J3)/J3</f>
        <v>-4.5944713523372892E-2</v>
      </c>
    </row>
    <row r="4" spans="1:18" x14ac:dyDescent="0.2">
      <c r="A4" s="11" t="s">
        <v>213</v>
      </c>
      <c r="B4" s="11" t="s">
        <v>211</v>
      </c>
      <c r="C4" s="11" t="s">
        <v>212</v>
      </c>
      <c r="D4" s="18">
        <v>2</v>
      </c>
      <c r="E4" s="16">
        <v>162660</v>
      </c>
      <c r="F4" s="11">
        <f t="shared" si="0"/>
        <v>81330</v>
      </c>
      <c r="G4" s="16">
        <v>4662</v>
      </c>
      <c r="H4" s="15">
        <f t="shared" si="1"/>
        <v>2331</v>
      </c>
      <c r="I4" s="16">
        <f t="shared" si="2"/>
        <v>167322</v>
      </c>
      <c r="J4" s="16">
        <f t="shared" si="3"/>
        <v>83661</v>
      </c>
      <c r="K4" s="18">
        <v>2</v>
      </c>
      <c r="L4" s="16">
        <v>165913</v>
      </c>
      <c r="M4" s="15">
        <f t="shared" si="4"/>
        <v>82956.5</v>
      </c>
      <c r="N4" s="16">
        <v>4112</v>
      </c>
      <c r="O4" s="15">
        <f t="shared" si="5"/>
        <v>2056</v>
      </c>
      <c r="P4" s="16">
        <f t="shared" si="6"/>
        <v>170025</v>
      </c>
      <c r="Q4" s="17">
        <f t="shared" si="7"/>
        <v>85012.5</v>
      </c>
      <c r="R4" s="26">
        <f t="shared" si="8"/>
        <v>1.6154480582350198E-2</v>
      </c>
    </row>
    <row r="5" spans="1:18" x14ac:dyDescent="0.2">
      <c r="A5" s="11" t="s">
        <v>81</v>
      </c>
      <c r="B5" s="11" t="s">
        <v>77</v>
      </c>
      <c r="C5" s="11" t="s">
        <v>80</v>
      </c>
      <c r="D5" s="18">
        <v>0.5</v>
      </c>
      <c r="E5" s="16">
        <v>42000</v>
      </c>
      <c r="F5" s="11">
        <f t="shared" si="0"/>
        <v>84000</v>
      </c>
      <c r="G5" s="16">
        <v>6346</v>
      </c>
      <c r="H5" s="15">
        <f t="shared" si="1"/>
        <v>12692</v>
      </c>
      <c r="I5" s="16">
        <f t="shared" si="2"/>
        <v>48346</v>
      </c>
      <c r="J5" s="16">
        <f t="shared" si="3"/>
        <v>96692</v>
      </c>
      <c r="K5" s="18">
        <v>0.5</v>
      </c>
      <c r="L5" s="16">
        <v>42000</v>
      </c>
      <c r="M5" s="15">
        <f t="shared" si="4"/>
        <v>84000</v>
      </c>
      <c r="N5" s="16">
        <v>6236</v>
      </c>
      <c r="O5" s="15">
        <f t="shared" si="5"/>
        <v>12472</v>
      </c>
      <c r="P5" s="16">
        <f t="shared" si="6"/>
        <v>48236</v>
      </c>
      <c r="Q5" s="17">
        <f t="shared" si="7"/>
        <v>96472</v>
      </c>
      <c r="R5" s="26">
        <f t="shared" si="8"/>
        <v>-2.2752657924130226E-3</v>
      </c>
    </row>
    <row r="6" spans="1:18" x14ac:dyDescent="0.2">
      <c r="A6" s="11" t="s">
        <v>481</v>
      </c>
      <c r="B6" s="11" t="s">
        <v>479</v>
      </c>
      <c r="C6" s="11" t="s">
        <v>480</v>
      </c>
      <c r="D6" s="18">
        <v>1.5</v>
      </c>
      <c r="E6" s="16">
        <v>120130</v>
      </c>
      <c r="F6" s="15">
        <f t="shared" si="0"/>
        <v>80086.666666666672</v>
      </c>
      <c r="G6" s="16">
        <v>23664</v>
      </c>
      <c r="H6" s="15">
        <f t="shared" si="1"/>
        <v>15776</v>
      </c>
      <c r="I6" s="16">
        <f t="shared" si="2"/>
        <v>143794</v>
      </c>
      <c r="J6" s="16">
        <f t="shared" si="3"/>
        <v>95862.666666666672</v>
      </c>
      <c r="K6" s="18">
        <v>1.5</v>
      </c>
      <c r="L6" s="16">
        <v>124829</v>
      </c>
      <c r="M6" s="15">
        <f t="shared" si="4"/>
        <v>83219.333333333328</v>
      </c>
      <c r="N6" s="16">
        <v>18383</v>
      </c>
      <c r="O6" s="15">
        <f t="shared" si="5"/>
        <v>12255.333333333334</v>
      </c>
      <c r="P6" s="16">
        <f t="shared" si="6"/>
        <v>143212</v>
      </c>
      <c r="Q6" s="17">
        <f t="shared" si="7"/>
        <v>95474.666666666672</v>
      </c>
      <c r="R6" s="26">
        <f t="shared" si="8"/>
        <v>-4.0474567784469445E-3</v>
      </c>
    </row>
    <row r="7" spans="1:18" x14ac:dyDescent="0.2">
      <c r="A7" s="11" t="s">
        <v>429</v>
      </c>
      <c r="B7" s="11" t="s">
        <v>427</v>
      </c>
      <c r="C7" s="11" t="s">
        <v>428</v>
      </c>
      <c r="D7" s="18">
        <v>0.80000001192092896</v>
      </c>
      <c r="E7" s="16">
        <v>62335</v>
      </c>
      <c r="F7" s="15">
        <f t="shared" si="0"/>
        <v>77918.748838920161</v>
      </c>
      <c r="G7" s="16">
        <v>1980</v>
      </c>
      <c r="H7" s="15">
        <f t="shared" si="1"/>
        <v>2474.9999631196265</v>
      </c>
      <c r="I7" s="16">
        <f t="shared" si="2"/>
        <v>64315</v>
      </c>
      <c r="J7" s="16">
        <f t="shared" si="3"/>
        <v>80393.748802039787</v>
      </c>
      <c r="K7" s="18">
        <v>1.2999999523162842</v>
      </c>
      <c r="L7" s="16">
        <v>93020</v>
      </c>
      <c r="M7" s="15">
        <f t="shared" si="4"/>
        <v>71553.848778425687</v>
      </c>
      <c r="N7" s="16">
        <v>4487</v>
      </c>
      <c r="O7" s="15">
        <f t="shared" si="5"/>
        <v>3451.5385881401426</v>
      </c>
      <c r="P7" s="16">
        <f t="shared" si="6"/>
        <v>97507</v>
      </c>
      <c r="Q7" s="17">
        <f t="shared" si="7"/>
        <v>75005.387366565832</v>
      </c>
      <c r="R7" s="26">
        <f t="shared" si="8"/>
        <v>-6.7024632086036512E-2</v>
      </c>
    </row>
    <row r="8" spans="1:18" x14ac:dyDescent="0.2">
      <c r="A8" s="11" t="s">
        <v>278</v>
      </c>
      <c r="B8" s="11" t="s">
        <v>276</v>
      </c>
      <c r="C8" s="11" t="s">
        <v>277</v>
      </c>
      <c r="D8" s="18">
        <v>1.5</v>
      </c>
      <c r="E8" s="16">
        <v>104500</v>
      </c>
      <c r="F8" s="15">
        <f t="shared" si="0"/>
        <v>69666.666666666672</v>
      </c>
      <c r="G8" s="16">
        <v>11578</v>
      </c>
      <c r="H8" s="15">
        <f t="shared" si="1"/>
        <v>7718.666666666667</v>
      </c>
      <c r="I8" s="16">
        <f t="shared" si="2"/>
        <v>116078</v>
      </c>
      <c r="J8" s="16">
        <f t="shared" si="3"/>
        <v>77385.333333333328</v>
      </c>
      <c r="K8" s="18">
        <v>1.5</v>
      </c>
      <c r="L8" s="16">
        <v>108000</v>
      </c>
      <c r="M8" s="15">
        <f t="shared" si="4"/>
        <v>72000</v>
      </c>
      <c r="N8" s="16">
        <v>10080</v>
      </c>
      <c r="O8" s="15">
        <f t="shared" si="5"/>
        <v>6720</v>
      </c>
      <c r="P8" s="16">
        <f t="shared" si="6"/>
        <v>118080</v>
      </c>
      <c r="Q8" s="17">
        <f t="shared" si="7"/>
        <v>78720</v>
      </c>
      <c r="R8" s="26">
        <f t="shared" si="8"/>
        <v>1.7247023553128134E-2</v>
      </c>
    </row>
    <row r="9" spans="1:18" x14ac:dyDescent="0.2">
      <c r="A9" s="11" t="s">
        <v>643</v>
      </c>
      <c r="B9" s="11" t="s">
        <v>637</v>
      </c>
      <c r="C9" s="11" t="s">
        <v>642</v>
      </c>
      <c r="D9" s="18">
        <v>2</v>
      </c>
      <c r="E9" s="16">
        <v>133287</v>
      </c>
      <c r="F9" s="15">
        <f t="shared" si="0"/>
        <v>66643.5</v>
      </c>
      <c r="G9" s="16">
        <v>45564</v>
      </c>
      <c r="H9" s="15">
        <f t="shared" si="1"/>
        <v>22782</v>
      </c>
      <c r="I9" s="16">
        <f t="shared" si="2"/>
        <v>178851</v>
      </c>
      <c r="J9" s="16">
        <f t="shared" si="3"/>
        <v>89425.5</v>
      </c>
      <c r="K9" s="18">
        <v>1.2999999523162842</v>
      </c>
      <c r="L9" s="16">
        <v>90549</v>
      </c>
      <c r="M9" s="15">
        <f t="shared" si="4"/>
        <v>69653.079477936655</v>
      </c>
      <c r="N9" s="16">
        <v>14961</v>
      </c>
      <c r="O9" s="15">
        <f t="shared" si="5"/>
        <v>11508.461960589408</v>
      </c>
      <c r="P9" s="16">
        <f t="shared" si="6"/>
        <v>105510</v>
      </c>
      <c r="Q9" s="17">
        <f t="shared" si="7"/>
        <v>81161.541438526066</v>
      </c>
      <c r="R9" s="26">
        <f t="shared" si="8"/>
        <v>-9.2411656199562014E-2</v>
      </c>
    </row>
    <row r="10" spans="1:18" x14ac:dyDescent="0.2">
      <c r="A10" s="11" t="s">
        <v>499</v>
      </c>
      <c r="B10" s="11" t="s">
        <v>495</v>
      </c>
      <c r="C10" s="11" t="s">
        <v>498</v>
      </c>
      <c r="D10" s="18">
        <v>2</v>
      </c>
      <c r="E10" s="16">
        <v>149140</v>
      </c>
      <c r="F10" s="19">
        <f t="shared" si="0"/>
        <v>74570</v>
      </c>
      <c r="G10" s="16">
        <v>10089</v>
      </c>
      <c r="H10" s="15">
        <f t="shared" si="1"/>
        <v>5044.5</v>
      </c>
      <c r="I10" s="16">
        <f t="shared" si="2"/>
        <v>159229</v>
      </c>
      <c r="J10" s="16">
        <f t="shared" si="3"/>
        <v>79614.5</v>
      </c>
      <c r="K10" s="18">
        <v>2</v>
      </c>
      <c r="L10" s="16">
        <v>152123</v>
      </c>
      <c r="M10" s="15">
        <f t="shared" si="4"/>
        <v>76061.5</v>
      </c>
      <c r="N10" s="16">
        <v>9924</v>
      </c>
      <c r="O10" s="15">
        <f t="shared" si="5"/>
        <v>4962</v>
      </c>
      <c r="P10" s="16">
        <f t="shared" si="6"/>
        <v>162047</v>
      </c>
      <c r="Q10" s="17">
        <f t="shared" si="7"/>
        <v>81023.5</v>
      </c>
      <c r="R10" s="26">
        <f t="shared" si="8"/>
        <v>1.7697781183075946E-2</v>
      </c>
    </row>
    <row r="11" spans="1:18" x14ac:dyDescent="0.2">
      <c r="A11" s="11" t="s">
        <v>463</v>
      </c>
      <c r="B11" s="11" t="s">
        <v>460</v>
      </c>
      <c r="C11" s="11" t="s">
        <v>462</v>
      </c>
      <c r="D11" s="18">
        <v>1.6000000238418579</v>
      </c>
      <c r="E11" s="16">
        <v>133200</v>
      </c>
      <c r="F11" s="15">
        <f t="shared" si="0"/>
        <v>83249.998759478345</v>
      </c>
      <c r="G11" s="16">
        <v>3304</v>
      </c>
      <c r="H11" s="15">
        <f t="shared" si="1"/>
        <v>2064.9999692291026</v>
      </c>
      <c r="I11" s="16">
        <f t="shared" si="2"/>
        <v>136504</v>
      </c>
      <c r="J11" s="16">
        <f t="shared" si="3"/>
        <v>85314.998728707447</v>
      </c>
      <c r="K11" s="18">
        <v>1.6000000238418579</v>
      </c>
      <c r="L11" s="16">
        <v>133568</v>
      </c>
      <c r="M11" s="15">
        <f t="shared" si="4"/>
        <v>83479.998756051078</v>
      </c>
      <c r="N11" s="16">
        <v>3477</v>
      </c>
      <c r="O11" s="15">
        <f t="shared" si="5"/>
        <v>2173.1249676179145</v>
      </c>
      <c r="P11" s="16">
        <f t="shared" si="6"/>
        <v>137045</v>
      </c>
      <c r="Q11" s="17">
        <f t="shared" si="7"/>
        <v>85653.123723668992</v>
      </c>
      <c r="R11" s="26">
        <f t="shared" si="8"/>
        <v>3.9632538240637633E-3</v>
      </c>
    </row>
    <row r="12" spans="1:18" x14ac:dyDescent="0.2">
      <c r="A12" s="11" t="s">
        <v>144</v>
      </c>
      <c r="B12" s="11" t="s">
        <v>140</v>
      </c>
      <c r="C12" s="11" t="s">
        <v>143</v>
      </c>
      <c r="D12" s="18">
        <v>2.5</v>
      </c>
      <c r="E12" s="16">
        <v>184203</v>
      </c>
      <c r="F12" s="15">
        <f t="shared" si="0"/>
        <v>73681.2</v>
      </c>
      <c r="G12" s="16">
        <v>39941</v>
      </c>
      <c r="H12" s="15">
        <f t="shared" si="1"/>
        <v>15976.4</v>
      </c>
      <c r="I12" s="16">
        <f t="shared" si="2"/>
        <v>224144</v>
      </c>
      <c r="J12" s="16">
        <f t="shared" si="3"/>
        <v>89657.600000000006</v>
      </c>
      <c r="K12" s="18">
        <v>1.5</v>
      </c>
      <c r="L12" s="16">
        <v>114278</v>
      </c>
      <c r="M12" s="15">
        <f t="shared" si="4"/>
        <v>76185.333333333328</v>
      </c>
      <c r="N12" s="16">
        <v>26500</v>
      </c>
      <c r="O12" s="15">
        <f t="shared" si="5"/>
        <v>17666.666666666668</v>
      </c>
      <c r="P12" s="16">
        <f t="shared" si="6"/>
        <v>140778</v>
      </c>
      <c r="Q12" s="17">
        <f t="shared" si="7"/>
        <v>93852</v>
      </c>
      <c r="R12" s="26">
        <f t="shared" si="8"/>
        <v>4.6782425583553361E-2</v>
      </c>
    </row>
    <row r="13" spans="1:18" x14ac:dyDescent="0.2">
      <c r="A13" s="11" t="s">
        <v>172</v>
      </c>
      <c r="B13" s="11" t="s">
        <v>170</v>
      </c>
      <c r="C13" s="11" t="s">
        <v>171</v>
      </c>
      <c r="D13" s="18">
        <v>3</v>
      </c>
      <c r="E13" s="16">
        <v>211504</v>
      </c>
      <c r="F13" s="15">
        <f t="shared" si="0"/>
        <v>70501.333333333328</v>
      </c>
      <c r="G13" s="16">
        <v>35976</v>
      </c>
      <c r="H13" s="15">
        <f t="shared" si="1"/>
        <v>11992</v>
      </c>
      <c r="I13" s="16">
        <f t="shared" si="2"/>
        <v>247480</v>
      </c>
      <c r="J13" s="16">
        <f t="shared" si="3"/>
        <v>82493.333333333328</v>
      </c>
      <c r="K13" s="18">
        <v>3</v>
      </c>
      <c r="L13" s="16">
        <v>234160</v>
      </c>
      <c r="M13" s="15">
        <f t="shared" si="4"/>
        <v>78053.333333333328</v>
      </c>
      <c r="N13" s="16">
        <v>16092</v>
      </c>
      <c r="O13" s="15">
        <f t="shared" si="5"/>
        <v>5364</v>
      </c>
      <c r="P13" s="16">
        <f t="shared" si="6"/>
        <v>250252</v>
      </c>
      <c r="Q13" s="17">
        <f t="shared" si="7"/>
        <v>83417.333333333328</v>
      </c>
      <c r="R13" s="26">
        <f t="shared" si="8"/>
        <v>1.1200905123646356E-2</v>
      </c>
    </row>
    <row r="14" spans="1:18" x14ac:dyDescent="0.2">
      <c r="A14" s="11" t="s">
        <v>419</v>
      </c>
      <c r="B14" s="11" t="s">
        <v>417</v>
      </c>
      <c r="C14" s="11" t="s">
        <v>418</v>
      </c>
      <c r="D14" s="18">
        <v>4.8000001907348633</v>
      </c>
      <c r="E14" s="16">
        <v>367281</v>
      </c>
      <c r="F14" s="15">
        <f t="shared" si="0"/>
        <v>76516.871959492681</v>
      </c>
      <c r="G14" s="16">
        <v>18984</v>
      </c>
      <c r="H14" s="15">
        <f t="shared" si="1"/>
        <v>3954.999842842426</v>
      </c>
      <c r="I14" s="16">
        <f t="shared" si="2"/>
        <v>386265</v>
      </c>
      <c r="J14" s="16">
        <f t="shared" si="3"/>
        <v>80471.87180233511</v>
      </c>
      <c r="K14" s="18">
        <v>5</v>
      </c>
      <c r="L14" s="16">
        <v>374916</v>
      </c>
      <c r="M14" s="15">
        <f t="shared" si="4"/>
        <v>74983.199999999997</v>
      </c>
      <c r="N14" s="16">
        <v>11340</v>
      </c>
      <c r="O14" s="15">
        <f t="shared" si="5"/>
        <v>2268</v>
      </c>
      <c r="P14" s="16">
        <f t="shared" si="6"/>
        <v>386256</v>
      </c>
      <c r="Q14" s="17">
        <f t="shared" si="7"/>
        <v>77251.199999999997</v>
      </c>
      <c r="R14" s="26">
        <f t="shared" si="8"/>
        <v>-4.0022329917292376E-2</v>
      </c>
    </row>
    <row r="15" spans="1:18" x14ac:dyDescent="0.2">
      <c r="A15" s="11" t="s">
        <v>146</v>
      </c>
      <c r="B15" s="11" t="s">
        <v>140</v>
      </c>
      <c r="C15" s="11" t="s">
        <v>145</v>
      </c>
      <c r="D15" s="18">
        <v>3</v>
      </c>
      <c r="E15" s="16">
        <v>221161</v>
      </c>
      <c r="F15" s="15">
        <f t="shared" si="0"/>
        <v>73720.333333333328</v>
      </c>
      <c r="G15" s="16">
        <v>20407</v>
      </c>
      <c r="H15" s="15">
        <f t="shared" si="1"/>
        <v>6802.333333333333</v>
      </c>
      <c r="I15" s="16">
        <f t="shared" si="2"/>
        <v>241568</v>
      </c>
      <c r="J15" s="16">
        <f t="shared" si="3"/>
        <v>80522.666666666672</v>
      </c>
      <c r="K15" s="18">
        <v>2.2999999523162842</v>
      </c>
      <c r="L15" s="16">
        <v>218154</v>
      </c>
      <c r="M15" s="15">
        <f t="shared" si="4"/>
        <v>94849.5671838173</v>
      </c>
      <c r="N15" s="16">
        <v>15641</v>
      </c>
      <c r="O15" s="15">
        <f t="shared" si="5"/>
        <v>6800.4349235956552</v>
      </c>
      <c r="P15" s="16">
        <f t="shared" si="6"/>
        <v>233795</v>
      </c>
      <c r="Q15" s="17">
        <f t="shared" si="7"/>
        <v>101650.00210741296</v>
      </c>
      <c r="R15" s="26">
        <f t="shared" si="8"/>
        <v>0.26237749338587424</v>
      </c>
    </row>
    <row r="16" spans="1:18" x14ac:dyDescent="0.2">
      <c r="A16" s="11" t="s">
        <v>421</v>
      </c>
      <c r="B16" s="11" t="s">
        <v>417</v>
      </c>
      <c r="C16" s="11" t="s">
        <v>420</v>
      </c>
      <c r="D16" s="18">
        <v>3</v>
      </c>
      <c r="E16" s="16">
        <v>216097</v>
      </c>
      <c r="F16" s="43">
        <f t="shared" si="0"/>
        <v>72032.333333333328</v>
      </c>
      <c r="G16" s="16">
        <v>18567</v>
      </c>
      <c r="H16" s="15">
        <f t="shared" si="1"/>
        <v>6189</v>
      </c>
      <c r="I16" s="16">
        <f t="shared" si="2"/>
        <v>234664</v>
      </c>
      <c r="J16" s="45">
        <f t="shared" si="3"/>
        <v>78221.333333333328</v>
      </c>
      <c r="K16" s="18">
        <v>2</v>
      </c>
      <c r="L16" s="16">
        <v>157785</v>
      </c>
      <c r="M16" s="43">
        <f t="shared" si="4"/>
        <v>78892.5</v>
      </c>
      <c r="N16" s="16">
        <v>12807</v>
      </c>
      <c r="O16" s="15">
        <f t="shared" si="5"/>
        <v>6403.5</v>
      </c>
      <c r="P16" s="16">
        <f t="shared" si="6"/>
        <v>170592</v>
      </c>
      <c r="Q16" s="17">
        <f t="shared" si="7"/>
        <v>85296</v>
      </c>
      <c r="R16" s="26">
        <f t="shared" si="8"/>
        <v>9.04442095932909E-2</v>
      </c>
    </row>
    <row r="17" spans="1:18" x14ac:dyDescent="0.2">
      <c r="A17" s="11" t="s">
        <v>222</v>
      </c>
      <c r="B17" s="11" t="s">
        <v>220</v>
      </c>
      <c r="C17" s="11" t="s">
        <v>221</v>
      </c>
      <c r="D17" s="18">
        <v>0.40000000596046448</v>
      </c>
      <c r="E17" s="16">
        <v>29863</v>
      </c>
      <c r="F17" s="15">
        <f t="shared" si="0"/>
        <v>74657.498887516573</v>
      </c>
      <c r="G17" s="16">
        <v>2227</v>
      </c>
      <c r="H17" s="15">
        <f t="shared" si="1"/>
        <v>5567.499917037786</v>
      </c>
      <c r="I17" s="16">
        <f t="shared" si="2"/>
        <v>32090</v>
      </c>
      <c r="J17" s="16">
        <f t="shared" si="3"/>
        <v>80224.998804554358</v>
      </c>
      <c r="K17" s="18">
        <v>1.3999999761581421</v>
      </c>
      <c r="L17" s="16">
        <v>97363</v>
      </c>
      <c r="M17" s="15">
        <f t="shared" si="4"/>
        <v>69545.001184344306</v>
      </c>
      <c r="N17" s="16">
        <v>7795</v>
      </c>
      <c r="O17" s="15">
        <f t="shared" si="5"/>
        <v>5567.8572376771863</v>
      </c>
      <c r="P17" s="16">
        <f t="shared" si="6"/>
        <v>105158</v>
      </c>
      <c r="Q17" s="17">
        <f t="shared" si="7"/>
        <v>75112.858422021498</v>
      </c>
      <c r="R17" s="26">
        <f t="shared" si="8"/>
        <v>-6.3722536101086788E-2</v>
      </c>
    </row>
    <row r="18" spans="1:18" x14ac:dyDescent="0.2">
      <c r="A18" s="11" t="s">
        <v>663</v>
      </c>
      <c r="B18" s="11" t="s">
        <v>655</v>
      </c>
      <c r="C18" s="11" t="s">
        <v>662</v>
      </c>
      <c r="D18" s="18">
        <v>8</v>
      </c>
      <c r="E18" s="16">
        <v>701535</v>
      </c>
      <c r="F18" s="15">
        <f t="shared" si="0"/>
        <v>87691.875</v>
      </c>
      <c r="G18" s="16">
        <v>35186</v>
      </c>
      <c r="H18" s="15">
        <f t="shared" si="1"/>
        <v>4398.25</v>
      </c>
      <c r="I18" s="16">
        <f t="shared" si="2"/>
        <v>736721</v>
      </c>
      <c r="J18" s="16">
        <f t="shared" si="3"/>
        <v>92090.125</v>
      </c>
      <c r="K18" s="18">
        <v>8</v>
      </c>
      <c r="L18" s="16">
        <v>715200</v>
      </c>
      <c r="M18" s="15">
        <f t="shared" si="4"/>
        <v>89400</v>
      </c>
      <c r="N18" s="16">
        <v>35196</v>
      </c>
      <c r="O18" s="15">
        <f t="shared" si="5"/>
        <v>4399.5</v>
      </c>
      <c r="P18" s="16">
        <f t="shared" si="6"/>
        <v>750396</v>
      </c>
      <c r="Q18" s="17">
        <f t="shared" si="7"/>
        <v>93799.5</v>
      </c>
      <c r="R18" s="26">
        <f t="shared" si="8"/>
        <v>1.856197936532283E-2</v>
      </c>
    </row>
    <row r="19" spans="1:18" x14ac:dyDescent="0.2">
      <c r="A19" s="11" t="s">
        <v>661</v>
      </c>
      <c r="B19" s="11" t="s">
        <v>655</v>
      </c>
      <c r="C19" s="11" t="s">
        <v>660</v>
      </c>
      <c r="D19" s="18">
        <v>4</v>
      </c>
      <c r="E19" s="16">
        <v>352575</v>
      </c>
      <c r="F19" s="15">
        <f t="shared" si="0"/>
        <v>88143.75</v>
      </c>
      <c r="G19" s="16">
        <v>20332</v>
      </c>
      <c r="H19" s="15">
        <f t="shared" si="1"/>
        <v>5083</v>
      </c>
      <c r="I19" s="16">
        <f t="shared" si="2"/>
        <v>372907</v>
      </c>
      <c r="J19" s="16">
        <f t="shared" si="3"/>
        <v>93226.75</v>
      </c>
      <c r="K19" s="18">
        <v>4</v>
      </c>
      <c r="L19" s="16">
        <v>360755</v>
      </c>
      <c r="M19" s="15">
        <f t="shared" si="4"/>
        <v>90188.75</v>
      </c>
      <c r="N19" s="16">
        <v>21104</v>
      </c>
      <c r="O19" s="15">
        <f t="shared" si="5"/>
        <v>5276</v>
      </c>
      <c r="P19" s="16">
        <f t="shared" si="6"/>
        <v>381859</v>
      </c>
      <c r="Q19" s="17">
        <f t="shared" si="7"/>
        <v>95464.75</v>
      </c>
      <c r="R19" s="26">
        <f t="shared" si="8"/>
        <v>2.4005985406549087E-2</v>
      </c>
    </row>
    <row r="20" spans="1:18" x14ac:dyDescent="0.2">
      <c r="A20" s="11" t="s">
        <v>659</v>
      </c>
      <c r="B20" s="11" t="s">
        <v>655</v>
      </c>
      <c r="C20" s="11" t="s">
        <v>658</v>
      </c>
      <c r="D20" s="18">
        <v>5</v>
      </c>
      <c r="E20" s="16">
        <v>455984</v>
      </c>
      <c r="F20" s="15">
        <f t="shared" si="0"/>
        <v>91196.800000000003</v>
      </c>
      <c r="G20" s="16">
        <v>26350</v>
      </c>
      <c r="H20" s="15">
        <f t="shared" si="1"/>
        <v>5270</v>
      </c>
      <c r="I20" s="16">
        <f t="shared" si="2"/>
        <v>482334</v>
      </c>
      <c r="J20" s="16">
        <f t="shared" si="3"/>
        <v>96466.8</v>
      </c>
      <c r="K20" s="18">
        <v>5</v>
      </c>
      <c r="L20" s="16">
        <v>453475</v>
      </c>
      <c r="M20" s="15">
        <f t="shared" si="4"/>
        <v>90695</v>
      </c>
      <c r="N20" s="16">
        <v>29279</v>
      </c>
      <c r="O20" s="15">
        <f t="shared" si="5"/>
        <v>5855.8</v>
      </c>
      <c r="P20" s="16">
        <f t="shared" si="6"/>
        <v>482754</v>
      </c>
      <c r="Q20" s="17">
        <f t="shared" si="7"/>
        <v>96550.8</v>
      </c>
      <c r="R20" s="26">
        <f t="shared" si="8"/>
        <v>8.7076590080732437E-4</v>
      </c>
    </row>
    <row r="21" spans="1:18" x14ac:dyDescent="0.2">
      <c r="A21" s="11" t="s">
        <v>55</v>
      </c>
      <c r="B21" s="11" t="s">
        <v>41</v>
      </c>
      <c r="C21" s="11" t="s">
        <v>54</v>
      </c>
      <c r="D21" s="18">
        <v>2</v>
      </c>
      <c r="E21" s="16">
        <v>158625</v>
      </c>
      <c r="F21" s="15">
        <f t="shared" si="0"/>
        <v>79312.5</v>
      </c>
      <c r="G21" s="16">
        <v>8664</v>
      </c>
      <c r="H21" s="15">
        <f t="shared" si="1"/>
        <v>4332</v>
      </c>
      <c r="I21" s="16">
        <f t="shared" si="2"/>
        <v>167289</v>
      </c>
      <c r="J21" s="16">
        <f t="shared" si="3"/>
        <v>83644.5</v>
      </c>
      <c r="K21" s="18">
        <v>2</v>
      </c>
      <c r="L21" s="16">
        <v>148625</v>
      </c>
      <c r="M21" s="15">
        <f t="shared" si="4"/>
        <v>74312.5</v>
      </c>
      <c r="N21" s="16">
        <v>9384</v>
      </c>
      <c r="O21" s="15">
        <f t="shared" si="5"/>
        <v>4692</v>
      </c>
      <c r="P21" s="16">
        <f t="shared" si="6"/>
        <v>158009</v>
      </c>
      <c r="Q21" s="17">
        <f t="shared" si="7"/>
        <v>79004.5</v>
      </c>
      <c r="R21" s="26">
        <f t="shared" si="8"/>
        <v>-5.5472864324611897E-2</v>
      </c>
    </row>
    <row r="22" spans="1:18" x14ac:dyDescent="0.2">
      <c r="A22" s="11" t="s">
        <v>53</v>
      </c>
      <c r="B22" s="11" t="s">
        <v>41</v>
      </c>
      <c r="C22" s="11" t="s">
        <v>52</v>
      </c>
      <c r="D22" s="18">
        <v>2.5</v>
      </c>
      <c r="E22" s="16">
        <v>191512</v>
      </c>
      <c r="F22" s="15">
        <f t="shared" si="0"/>
        <v>76604.800000000003</v>
      </c>
      <c r="G22" s="16">
        <v>10160</v>
      </c>
      <c r="H22" s="15">
        <f t="shared" si="1"/>
        <v>4064</v>
      </c>
      <c r="I22" s="16">
        <f t="shared" si="2"/>
        <v>201672</v>
      </c>
      <c r="J22" s="16">
        <f t="shared" si="3"/>
        <v>80668.800000000003</v>
      </c>
      <c r="K22" s="18">
        <v>3</v>
      </c>
      <c r="L22" s="16">
        <v>216105</v>
      </c>
      <c r="M22" s="15">
        <f t="shared" si="4"/>
        <v>72035</v>
      </c>
      <c r="N22" s="16">
        <v>15588</v>
      </c>
      <c r="O22" s="15">
        <f t="shared" si="5"/>
        <v>5196</v>
      </c>
      <c r="P22" s="16">
        <f t="shared" si="6"/>
        <v>231693</v>
      </c>
      <c r="Q22" s="17">
        <f t="shared" si="7"/>
        <v>77231</v>
      </c>
      <c r="R22" s="26">
        <f t="shared" si="8"/>
        <v>-4.2616228331151605E-2</v>
      </c>
    </row>
    <row r="23" spans="1:18" ht="12.75" customHeight="1" x14ac:dyDescent="0.2">
      <c r="A23" s="11" t="s">
        <v>331</v>
      </c>
      <c r="B23" s="11" t="s">
        <v>321</v>
      </c>
      <c r="C23" s="11" t="s">
        <v>330</v>
      </c>
      <c r="D23" s="18">
        <v>4</v>
      </c>
      <c r="E23" s="16">
        <v>304233</v>
      </c>
      <c r="F23" s="15">
        <f t="shared" si="0"/>
        <v>76058.25</v>
      </c>
      <c r="G23" s="16">
        <v>225</v>
      </c>
      <c r="H23" s="44">
        <f t="shared" si="1"/>
        <v>56.25</v>
      </c>
      <c r="I23" s="16">
        <f t="shared" si="2"/>
        <v>304458</v>
      </c>
      <c r="J23" s="16">
        <f t="shared" si="3"/>
        <v>76114.5</v>
      </c>
      <c r="K23" s="18">
        <v>4</v>
      </c>
      <c r="L23" s="16">
        <v>304741</v>
      </c>
      <c r="M23" s="15">
        <f t="shared" si="4"/>
        <v>76185.25</v>
      </c>
      <c r="N23" s="16">
        <v>225</v>
      </c>
      <c r="O23" s="15">
        <f t="shared" si="5"/>
        <v>56.25</v>
      </c>
      <c r="P23" s="16">
        <f t="shared" si="6"/>
        <v>304966</v>
      </c>
      <c r="Q23" s="17">
        <f t="shared" si="7"/>
        <v>76241.5</v>
      </c>
      <c r="R23" s="26">
        <f t="shared" si="8"/>
        <v>1.6685388460805761E-3</v>
      </c>
    </row>
    <row r="24" spans="1:18" x14ac:dyDescent="0.2">
      <c r="A24" s="11" t="s">
        <v>626</v>
      </c>
      <c r="B24" s="11" t="s">
        <v>624</v>
      </c>
      <c r="C24" s="11" t="s">
        <v>625</v>
      </c>
      <c r="D24" s="18">
        <v>2</v>
      </c>
      <c r="E24" s="16">
        <v>141489</v>
      </c>
      <c r="F24" s="15">
        <f t="shared" si="0"/>
        <v>70744.5</v>
      </c>
      <c r="G24" s="16">
        <v>9951</v>
      </c>
      <c r="H24" s="15">
        <f t="shared" si="1"/>
        <v>4975.5</v>
      </c>
      <c r="I24" s="16">
        <f t="shared" si="2"/>
        <v>151440</v>
      </c>
      <c r="J24" s="16">
        <f t="shared" si="3"/>
        <v>75720</v>
      </c>
      <c r="K24" s="18">
        <v>2</v>
      </c>
      <c r="L24" s="16">
        <v>143754</v>
      </c>
      <c r="M24" s="15">
        <f t="shared" si="4"/>
        <v>71877</v>
      </c>
      <c r="N24" s="16">
        <v>10269</v>
      </c>
      <c r="O24" s="15">
        <f t="shared" si="5"/>
        <v>5134.5</v>
      </c>
      <c r="P24" s="16">
        <f t="shared" si="6"/>
        <v>154023</v>
      </c>
      <c r="Q24" s="17">
        <f t="shared" si="7"/>
        <v>77011.5</v>
      </c>
      <c r="R24" s="26">
        <f t="shared" si="8"/>
        <v>1.7056259904912836E-2</v>
      </c>
    </row>
    <row r="25" spans="1:18" x14ac:dyDescent="0.2">
      <c r="A25" s="11" t="s">
        <v>599</v>
      </c>
      <c r="B25" s="11" t="s">
        <v>597</v>
      </c>
      <c r="C25" s="11" t="s">
        <v>598</v>
      </c>
      <c r="D25" s="18">
        <v>1.5</v>
      </c>
      <c r="E25" s="16">
        <v>111524</v>
      </c>
      <c r="F25" s="15">
        <f t="shared" si="0"/>
        <v>74349.333333333328</v>
      </c>
      <c r="G25" s="16">
        <v>8909</v>
      </c>
      <c r="H25" s="15">
        <f t="shared" si="1"/>
        <v>5939.333333333333</v>
      </c>
      <c r="I25" s="16">
        <f t="shared" si="2"/>
        <v>120433</v>
      </c>
      <c r="J25" s="16">
        <f t="shared" si="3"/>
        <v>80288.666666666672</v>
      </c>
      <c r="K25" s="18">
        <v>1.5</v>
      </c>
      <c r="L25" s="16">
        <v>110467</v>
      </c>
      <c r="M25" s="15">
        <f t="shared" si="4"/>
        <v>73644.666666666672</v>
      </c>
      <c r="N25" s="16">
        <v>9005</v>
      </c>
      <c r="O25" s="15">
        <f t="shared" si="5"/>
        <v>6003.333333333333</v>
      </c>
      <c r="P25" s="16">
        <f t="shared" si="6"/>
        <v>119472</v>
      </c>
      <c r="Q25" s="17">
        <f t="shared" si="7"/>
        <v>79648</v>
      </c>
      <c r="R25" s="26">
        <f t="shared" si="8"/>
        <v>-7.9795404913936153E-3</v>
      </c>
    </row>
    <row r="26" spans="1:18" x14ac:dyDescent="0.2">
      <c r="A26" s="11" t="s">
        <v>601</v>
      </c>
      <c r="B26" s="11" t="s">
        <v>597</v>
      </c>
      <c r="C26" s="11" t="s">
        <v>600</v>
      </c>
      <c r="D26" s="18">
        <v>4</v>
      </c>
      <c r="E26" s="16">
        <v>289242</v>
      </c>
      <c r="F26" s="15">
        <f t="shared" si="0"/>
        <v>72310.5</v>
      </c>
      <c r="G26" s="16">
        <v>26352</v>
      </c>
      <c r="H26" s="15">
        <f t="shared" si="1"/>
        <v>6588</v>
      </c>
      <c r="I26" s="16">
        <f t="shared" si="2"/>
        <v>315594</v>
      </c>
      <c r="J26" s="16">
        <f t="shared" si="3"/>
        <v>78898.5</v>
      </c>
      <c r="K26" s="18">
        <v>4</v>
      </c>
      <c r="L26" s="16">
        <v>303585</v>
      </c>
      <c r="M26" s="15">
        <f t="shared" si="4"/>
        <v>75896.25</v>
      </c>
      <c r="N26" s="16">
        <v>26352</v>
      </c>
      <c r="O26" s="15">
        <f t="shared" si="5"/>
        <v>6588</v>
      </c>
      <c r="P26" s="16">
        <f t="shared" si="6"/>
        <v>329937</v>
      </c>
      <c r="Q26" s="17">
        <f t="shared" si="7"/>
        <v>82484.25</v>
      </c>
      <c r="R26" s="26">
        <f t="shared" si="8"/>
        <v>4.5447632084260156E-2</v>
      </c>
    </row>
    <row r="27" spans="1:18" x14ac:dyDescent="0.2">
      <c r="A27" s="11" t="s">
        <v>436</v>
      </c>
      <c r="B27" s="11" t="s">
        <v>432</v>
      </c>
      <c r="C27" s="11" t="s">
        <v>435</v>
      </c>
      <c r="D27" s="18">
        <v>3</v>
      </c>
      <c r="E27" s="16">
        <v>238436</v>
      </c>
      <c r="F27" s="15">
        <f t="shared" si="0"/>
        <v>79478.666666666672</v>
      </c>
      <c r="G27" s="16">
        <v>16739</v>
      </c>
      <c r="H27" s="15">
        <f t="shared" si="1"/>
        <v>5579.666666666667</v>
      </c>
      <c r="I27" s="16">
        <f t="shared" si="2"/>
        <v>255175</v>
      </c>
      <c r="J27" s="16">
        <f t="shared" si="3"/>
        <v>85058.333333333328</v>
      </c>
      <c r="K27" s="18">
        <v>3</v>
      </c>
      <c r="L27" s="16">
        <v>241928</v>
      </c>
      <c r="M27" s="15">
        <f t="shared" si="4"/>
        <v>80642.666666666672</v>
      </c>
      <c r="N27" s="16">
        <v>15309</v>
      </c>
      <c r="O27" s="15">
        <f t="shared" si="5"/>
        <v>5103</v>
      </c>
      <c r="P27" s="16">
        <f t="shared" si="6"/>
        <v>257237</v>
      </c>
      <c r="Q27" s="17">
        <f t="shared" si="7"/>
        <v>85745.666666666672</v>
      </c>
      <c r="R27" s="26">
        <f t="shared" si="8"/>
        <v>8.0807289115314169E-3</v>
      </c>
    </row>
    <row r="28" spans="1:18" x14ac:dyDescent="0.2">
      <c r="A28" s="11" t="s">
        <v>434</v>
      </c>
      <c r="B28" s="11" t="s">
        <v>432</v>
      </c>
      <c r="C28" s="11" t="s">
        <v>433</v>
      </c>
      <c r="D28" s="18">
        <v>1.3999999761581421</v>
      </c>
      <c r="E28" s="16">
        <v>90577</v>
      </c>
      <c r="F28" s="15">
        <f t="shared" si="0"/>
        <v>64697.858244655101</v>
      </c>
      <c r="G28" s="16">
        <v>5376</v>
      </c>
      <c r="H28" s="15">
        <f t="shared" si="1"/>
        <v>3840.0000653948114</v>
      </c>
      <c r="I28" s="16">
        <f t="shared" si="2"/>
        <v>95953</v>
      </c>
      <c r="J28" s="16">
        <f t="shared" si="3"/>
        <v>68537.858310049909</v>
      </c>
      <c r="K28" s="18">
        <v>1.3999999761581421</v>
      </c>
      <c r="L28" s="16">
        <v>95114</v>
      </c>
      <c r="M28" s="15">
        <f t="shared" si="4"/>
        <v>67938.572585558431</v>
      </c>
      <c r="N28" s="16">
        <v>5376</v>
      </c>
      <c r="O28" s="15">
        <f t="shared" si="5"/>
        <v>3840.0000653948114</v>
      </c>
      <c r="P28" s="16">
        <f t="shared" si="6"/>
        <v>100490</v>
      </c>
      <c r="Q28" s="17">
        <f t="shared" si="7"/>
        <v>71778.57265095324</v>
      </c>
      <c r="R28" s="26">
        <f t="shared" si="8"/>
        <v>4.7283565912478114E-2</v>
      </c>
    </row>
    <row r="29" spans="1:18" x14ac:dyDescent="0.2">
      <c r="A29" s="11" t="s">
        <v>210</v>
      </c>
      <c r="B29" s="11" t="s">
        <v>208</v>
      </c>
      <c r="C29" s="11" t="s">
        <v>209</v>
      </c>
      <c r="D29" s="18">
        <v>4</v>
      </c>
      <c r="E29" s="16">
        <v>337521</v>
      </c>
      <c r="F29" s="15">
        <f t="shared" si="0"/>
        <v>84380.25</v>
      </c>
      <c r="G29" s="16">
        <v>41160</v>
      </c>
      <c r="H29" s="15">
        <f t="shared" si="1"/>
        <v>10290</v>
      </c>
      <c r="I29" s="16">
        <f t="shared" si="2"/>
        <v>378681</v>
      </c>
      <c r="J29" s="16">
        <f t="shared" si="3"/>
        <v>94670.25</v>
      </c>
      <c r="K29" s="18">
        <v>4</v>
      </c>
      <c r="L29" s="16">
        <v>341445</v>
      </c>
      <c r="M29" s="15">
        <f t="shared" si="4"/>
        <v>85361.25</v>
      </c>
      <c r="N29" s="16">
        <v>41932</v>
      </c>
      <c r="O29" s="15">
        <f t="shared" si="5"/>
        <v>10483</v>
      </c>
      <c r="P29" s="16">
        <f t="shared" si="6"/>
        <v>383377</v>
      </c>
      <c r="Q29" s="17">
        <f t="shared" si="7"/>
        <v>95844.25</v>
      </c>
      <c r="R29" s="26">
        <f t="shared" si="8"/>
        <v>1.2400939048962055E-2</v>
      </c>
    </row>
    <row r="30" spans="1:18" x14ac:dyDescent="0.2">
      <c r="A30" s="11" t="s">
        <v>296</v>
      </c>
      <c r="B30" s="11" t="s">
        <v>292</v>
      </c>
      <c r="C30" s="11" t="s">
        <v>295</v>
      </c>
      <c r="D30" s="18">
        <v>3</v>
      </c>
      <c r="E30" s="16">
        <v>214814</v>
      </c>
      <c r="F30" s="15">
        <f t="shared" si="0"/>
        <v>71604.666666666672</v>
      </c>
      <c r="G30" s="16">
        <v>45762</v>
      </c>
      <c r="H30" s="15">
        <f t="shared" si="1"/>
        <v>15254</v>
      </c>
      <c r="I30" s="16">
        <f t="shared" si="2"/>
        <v>260576</v>
      </c>
      <c r="J30" s="16">
        <f t="shared" si="3"/>
        <v>86858.666666666672</v>
      </c>
      <c r="K30" s="18">
        <v>3</v>
      </c>
      <c r="L30" s="16">
        <v>222914</v>
      </c>
      <c r="M30" s="15">
        <f t="shared" si="4"/>
        <v>74304.666666666672</v>
      </c>
      <c r="N30" s="16">
        <v>47058</v>
      </c>
      <c r="O30" s="15">
        <f t="shared" si="5"/>
        <v>15686</v>
      </c>
      <c r="P30" s="16">
        <f t="shared" si="6"/>
        <v>269972</v>
      </c>
      <c r="Q30" s="17">
        <f t="shared" si="7"/>
        <v>89990.666666666672</v>
      </c>
      <c r="R30" s="26">
        <f t="shared" si="8"/>
        <v>3.6058577919685621E-2</v>
      </c>
    </row>
    <row r="31" spans="1:18" x14ac:dyDescent="0.2">
      <c r="A31" s="11" t="s">
        <v>294</v>
      </c>
      <c r="B31" s="11" t="s">
        <v>292</v>
      </c>
      <c r="C31" s="11" t="s">
        <v>293</v>
      </c>
      <c r="D31" s="18">
        <v>1</v>
      </c>
      <c r="E31" s="16">
        <v>51250</v>
      </c>
      <c r="F31" s="15">
        <f t="shared" si="0"/>
        <v>51250</v>
      </c>
      <c r="G31" s="16">
        <v>15048</v>
      </c>
      <c r="H31" s="15">
        <f t="shared" si="1"/>
        <v>15048</v>
      </c>
      <c r="I31" s="16">
        <f t="shared" si="2"/>
        <v>66298</v>
      </c>
      <c r="J31" s="16">
        <f t="shared" si="3"/>
        <v>66298</v>
      </c>
      <c r="K31" s="18">
        <v>2</v>
      </c>
      <c r="L31" s="16">
        <v>130594</v>
      </c>
      <c r="M31" s="15">
        <f t="shared" si="4"/>
        <v>65297</v>
      </c>
      <c r="N31" s="16">
        <v>11770</v>
      </c>
      <c r="O31" s="15">
        <f t="shared" si="5"/>
        <v>5885</v>
      </c>
      <c r="P31" s="16">
        <f t="shared" si="6"/>
        <v>142364</v>
      </c>
      <c r="Q31" s="17">
        <f t="shared" si="7"/>
        <v>71182</v>
      </c>
      <c r="R31" s="26">
        <f t="shared" si="8"/>
        <v>7.3667380614799841E-2</v>
      </c>
    </row>
    <row r="32" spans="1:18" x14ac:dyDescent="0.2">
      <c r="A32" s="11" t="s">
        <v>416</v>
      </c>
      <c r="B32" s="11" t="s">
        <v>412</v>
      </c>
      <c r="C32" s="11" t="s">
        <v>415</v>
      </c>
      <c r="D32" s="18">
        <v>1</v>
      </c>
      <c r="E32" s="16">
        <v>66091</v>
      </c>
      <c r="F32" s="15">
        <f t="shared" si="0"/>
        <v>66091</v>
      </c>
      <c r="G32" s="16">
        <v>10659</v>
      </c>
      <c r="H32" s="15">
        <f t="shared" si="1"/>
        <v>10659</v>
      </c>
      <c r="I32" s="16">
        <f t="shared" si="2"/>
        <v>76750</v>
      </c>
      <c r="J32" s="16">
        <f t="shared" si="3"/>
        <v>76750</v>
      </c>
      <c r="K32" s="18">
        <v>1</v>
      </c>
      <c r="L32" s="16">
        <v>68254</v>
      </c>
      <c r="M32" s="15">
        <f t="shared" si="4"/>
        <v>68254</v>
      </c>
      <c r="N32" s="16">
        <v>8496</v>
      </c>
      <c r="O32" s="15">
        <f t="shared" si="5"/>
        <v>8496</v>
      </c>
      <c r="P32" s="16">
        <f t="shared" si="6"/>
        <v>76750</v>
      </c>
      <c r="Q32" s="17">
        <f t="shared" si="7"/>
        <v>76750</v>
      </c>
      <c r="R32" s="26">
        <f t="shared" si="8"/>
        <v>0</v>
      </c>
    </row>
    <row r="33" spans="1:18" x14ac:dyDescent="0.2">
      <c r="A33" s="11" t="s">
        <v>414</v>
      </c>
      <c r="B33" s="11" t="s">
        <v>412</v>
      </c>
      <c r="C33" s="11" t="s">
        <v>413</v>
      </c>
      <c r="D33" s="18">
        <v>2.9000000953674316</v>
      </c>
      <c r="E33" s="16">
        <v>215763</v>
      </c>
      <c r="F33" s="15">
        <f t="shared" si="0"/>
        <v>74401.032036056786</v>
      </c>
      <c r="G33" s="16">
        <v>34501</v>
      </c>
      <c r="H33" s="15">
        <f t="shared" si="1"/>
        <v>11896.896160490885</v>
      </c>
      <c r="I33" s="16">
        <f t="shared" si="2"/>
        <v>250264</v>
      </c>
      <c r="J33" s="16">
        <f t="shared" si="3"/>
        <v>86297.928196547669</v>
      </c>
      <c r="K33" s="18">
        <v>2.5</v>
      </c>
      <c r="L33" s="16">
        <v>197532</v>
      </c>
      <c r="M33" s="15">
        <f t="shared" si="4"/>
        <v>79012.800000000003</v>
      </c>
      <c r="N33" s="16">
        <v>14846</v>
      </c>
      <c r="O33" s="15">
        <f t="shared" si="5"/>
        <v>5938.4</v>
      </c>
      <c r="P33" s="16">
        <f t="shared" si="6"/>
        <v>212378</v>
      </c>
      <c r="Q33" s="17">
        <f t="shared" si="7"/>
        <v>84951.2</v>
      </c>
      <c r="R33" s="26">
        <f t="shared" si="8"/>
        <v>-1.5605568113760904E-2</v>
      </c>
    </row>
    <row r="34" spans="1:18" x14ac:dyDescent="0.2">
      <c r="A34" s="11" t="s">
        <v>84</v>
      </c>
      <c r="B34" s="11" t="s">
        <v>82</v>
      </c>
      <c r="C34" s="11" t="s">
        <v>83</v>
      </c>
      <c r="D34" s="18">
        <v>2</v>
      </c>
      <c r="E34" s="16">
        <v>146127</v>
      </c>
      <c r="F34" s="15">
        <f t="shared" si="0"/>
        <v>73063.5</v>
      </c>
      <c r="G34" s="16">
        <v>9840</v>
      </c>
      <c r="H34" s="15">
        <f t="shared" si="1"/>
        <v>4920</v>
      </c>
      <c r="I34" s="16">
        <f t="shared" si="2"/>
        <v>155967</v>
      </c>
      <c r="J34" s="16">
        <f t="shared" si="3"/>
        <v>77983.5</v>
      </c>
      <c r="K34" s="18">
        <v>2</v>
      </c>
      <c r="L34" s="16">
        <v>151218</v>
      </c>
      <c r="M34" s="15">
        <f t="shared" si="4"/>
        <v>75609</v>
      </c>
      <c r="N34" s="16">
        <v>9840</v>
      </c>
      <c r="O34" s="15">
        <f t="shared" si="5"/>
        <v>4920</v>
      </c>
      <c r="P34" s="16">
        <f t="shared" si="6"/>
        <v>161058</v>
      </c>
      <c r="Q34" s="17">
        <f t="shared" si="7"/>
        <v>80529</v>
      </c>
      <c r="R34" s="26">
        <f t="shared" si="8"/>
        <v>3.2641520321606492E-2</v>
      </c>
    </row>
    <row r="35" spans="1:18" x14ac:dyDescent="0.2">
      <c r="A35" s="11" t="s">
        <v>86</v>
      </c>
      <c r="B35" s="11" t="s">
        <v>82</v>
      </c>
      <c r="C35" s="11" t="s">
        <v>85</v>
      </c>
      <c r="D35" s="18">
        <v>1.7000000476837158</v>
      </c>
      <c r="E35" s="16">
        <v>151094</v>
      </c>
      <c r="F35" s="15">
        <f t="shared" si="0"/>
        <v>88878.82103642798</v>
      </c>
      <c r="G35" s="16">
        <v>2550</v>
      </c>
      <c r="H35" s="15">
        <f t="shared" si="1"/>
        <v>1499.9999579261344</v>
      </c>
      <c r="I35" s="16">
        <f t="shared" si="2"/>
        <v>153644</v>
      </c>
      <c r="J35" s="16">
        <f t="shared" si="3"/>
        <v>90378.820994354115</v>
      </c>
      <c r="K35" s="18">
        <v>1.7000000476837158</v>
      </c>
      <c r="L35" s="16">
        <v>152094</v>
      </c>
      <c r="M35" s="15">
        <f t="shared" ref="M35:M66" si="9">L35/K35</f>
        <v>89467.056314046073</v>
      </c>
      <c r="N35" s="16">
        <v>2550</v>
      </c>
      <c r="O35" s="15">
        <f t="shared" ref="O35:O66" si="10">N35/K35</f>
        <v>1499.9999579261344</v>
      </c>
      <c r="P35" s="16">
        <f t="shared" si="6"/>
        <v>154644</v>
      </c>
      <c r="Q35" s="17">
        <f t="shared" ref="Q35:Q66" si="11">P35/K35</f>
        <v>90967.056271972193</v>
      </c>
      <c r="R35" s="26">
        <f t="shared" ref="R35:R66" si="12">(Q35-J35)/J35</f>
        <v>6.5085522376401028E-3</v>
      </c>
    </row>
    <row r="36" spans="1:18" x14ac:dyDescent="0.2">
      <c r="A36" s="11" t="s">
        <v>641</v>
      </c>
      <c r="B36" s="11" t="s">
        <v>637</v>
      </c>
      <c r="C36" s="11" t="s">
        <v>640</v>
      </c>
      <c r="D36" s="18">
        <v>2</v>
      </c>
      <c r="E36" s="16">
        <v>144500</v>
      </c>
      <c r="F36" s="15">
        <f t="shared" si="0"/>
        <v>72250</v>
      </c>
      <c r="G36" s="16">
        <v>14376</v>
      </c>
      <c r="H36" s="15">
        <f t="shared" si="1"/>
        <v>7188</v>
      </c>
      <c r="I36" s="16">
        <f t="shared" si="2"/>
        <v>158876</v>
      </c>
      <c r="J36" s="16">
        <f t="shared" si="3"/>
        <v>79438</v>
      </c>
      <c r="K36" s="18">
        <v>2</v>
      </c>
      <c r="L36" s="16">
        <v>142700</v>
      </c>
      <c r="M36" s="15">
        <f t="shared" si="9"/>
        <v>71350</v>
      </c>
      <c r="N36" s="16">
        <v>11952</v>
      </c>
      <c r="O36" s="15">
        <f t="shared" si="10"/>
        <v>5976</v>
      </c>
      <c r="P36" s="16">
        <f t="shared" si="6"/>
        <v>154652</v>
      </c>
      <c r="Q36" s="17">
        <f t="shared" si="11"/>
        <v>77326</v>
      </c>
      <c r="R36" s="26">
        <f t="shared" si="12"/>
        <v>-2.6586772073818574E-2</v>
      </c>
    </row>
    <row r="37" spans="1:18" x14ac:dyDescent="0.2">
      <c r="A37" s="11" t="s">
        <v>639</v>
      </c>
      <c r="B37" s="11" t="s">
        <v>637</v>
      </c>
      <c r="C37" s="11" t="s">
        <v>638</v>
      </c>
      <c r="D37" s="18">
        <v>1.5</v>
      </c>
      <c r="E37" s="16">
        <v>110415</v>
      </c>
      <c r="F37" s="15">
        <f t="shared" si="0"/>
        <v>73610</v>
      </c>
      <c r="G37" s="16">
        <v>8471</v>
      </c>
      <c r="H37" s="15">
        <f t="shared" si="1"/>
        <v>5647.333333333333</v>
      </c>
      <c r="I37" s="16">
        <f t="shared" si="2"/>
        <v>118886</v>
      </c>
      <c r="J37" s="16">
        <f t="shared" si="3"/>
        <v>79257.333333333328</v>
      </c>
      <c r="K37" s="18">
        <v>1.5</v>
      </c>
      <c r="L37" s="16">
        <v>112000</v>
      </c>
      <c r="M37" s="15">
        <f t="shared" si="9"/>
        <v>74666.666666666672</v>
      </c>
      <c r="N37" s="16">
        <v>6359</v>
      </c>
      <c r="O37" s="15">
        <f t="shared" si="10"/>
        <v>4239.333333333333</v>
      </c>
      <c r="P37" s="16">
        <f t="shared" si="6"/>
        <v>118359</v>
      </c>
      <c r="Q37" s="17">
        <f t="shared" si="11"/>
        <v>78906</v>
      </c>
      <c r="R37" s="26">
        <f t="shared" si="12"/>
        <v>-4.4328179937081977E-3</v>
      </c>
    </row>
    <row r="38" spans="1:18" x14ac:dyDescent="0.2">
      <c r="A38" s="11" t="s">
        <v>386</v>
      </c>
      <c r="B38" s="11" t="s">
        <v>384</v>
      </c>
      <c r="C38" s="11" t="s">
        <v>385</v>
      </c>
      <c r="D38" s="18">
        <v>1.5</v>
      </c>
      <c r="E38" s="16">
        <v>120000</v>
      </c>
      <c r="F38" s="15">
        <f t="shared" si="0"/>
        <v>80000</v>
      </c>
      <c r="G38" s="16">
        <v>5569</v>
      </c>
      <c r="H38" s="15">
        <f t="shared" si="1"/>
        <v>3712.6666666666665</v>
      </c>
      <c r="I38" s="16">
        <f t="shared" si="2"/>
        <v>125569</v>
      </c>
      <c r="J38" s="16">
        <f t="shared" si="3"/>
        <v>83712.666666666672</v>
      </c>
      <c r="K38" s="18">
        <v>1.5</v>
      </c>
      <c r="L38" s="16">
        <v>111050</v>
      </c>
      <c r="M38" s="15">
        <f t="shared" si="9"/>
        <v>74033.333333333328</v>
      </c>
      <c r="N38" s="16">
        <v>7929</v>
      </c>
      <c r="O38" s="15">
        <f t="shared" si="10"/>
        <v>5286</v>
      </c>
      <c r="P38" s="16">
        <f t="shared" si="6"/>
        <v>118979</v>
      </c>
      <c r="Q38" s="17">
        <f t="shared" si="11"/>
        <v>79319.333333333328</v>
      </c>
      <c r="R38" s="26">
        <f t="shared" si="12"/>
        <v>-5.2481106005463247E-2</v>
      </c>
    </row>
    <row r="39" spans="1:18" x14ac:dyDescent="0.2">
      <c r="A39" s="11" t="s">
        <v>387</v>
      </c>
      <c r="B39" s="11" t="s">
        <v>384</v>
      </c>
      <c r="C39" s="11" t="s">
        <v>384</v>
      </c>
      <c r="D39" s="18">
        <v>2</v>
      </c>
      <c r="E39" s="16">
        <v>136730</v>
      </c>
      <c r="F39" s="15">
        <f t="shared" si="0"/>
        <v>68365</v>
      </c>
      <c r="G39" s="16">
        <v>3300</v>
      </c>
      <c r="H39" s="15">
        <f t="shared" si="1"/>
        <v>1650</v>
      </c>
      <c r="I39" s="16">
        <f t="shared" si="2"/>
        <v>140030</v>
      </c>
      <c r="J39" s="16">
        <f t="shared" si="3"/>
        <v>70015</v>
      </c>
      <c r="K39" s="18">
        <v>2</v>
      </c>
      <c r="L39" s="16">
        <v>140000</v>
      </c>
      <c r="M39" s="15">
        <f t="shared" si="9"/>
        <v>70000</v>
      </c>
      <c r="N39" s="16">
        <v>3900</v>
      </c>
      <c r="O39" s="15">
        <f t="shared" si="10"/>
        <v>1950</v>
      </c>
      <c r="P39" s="16">
        <f t="shared" si="6"/>
        <v>143900</v>
      </c>
      <c r="Q39" s="17">
        <f t="shared" si="11"/>
        <v>71950</v>
      </c>
      <c r="R39" s="26">
        <f t="shared" si="12"/>
        <v>2.763693494251232E-2</v>
      </c>
    </row>
    <row r="40" spans="1:18" x14ac:dyDescent="0.2">
      <c r="A40" s="11" t="s">
        <v>255</v>
      </c>
      <c r="B40" s="11" t="s">
        <v>253</v>
      </c>
      <c r="C40" s="11" t="s">
        <v>254</v>
      </c>
      <c r="D40" s="18">
        <v>1.5</v>
      </c>
      <c r="E40" s="16">
        <v>107447</v>
      </c>
      <c r="F40" s="43">
        <f t="shared" si="0"/>
        <v>71631.333333333328</v>
      </c>
      <c r="G40" s="16">
        <v>6495</v>
      </c>
      <c r="H40" s="15">
        <f t="shared" si="1"/>
        <v>4330</v>
      </c>
      <c r="I40" s="16">
        <f t="shared" si="2"/>
        <v>113942</v>
      </c>
      <c r="J40" s="45">
        <f t="shared" si="3"/>
        <v>75961.333333333328</v>
      </c>
      <c r="K40" s="18">
        <v>1.5</v>
      </c>
      <c r="L40" s="16">
        <v>109602</v>
      </c>
      <c r="M40" s="43">
        <f t="shared" si="9"/>
        <v>73068</v>
      </c>
      <c r="N40" s="16">
        <v>6495</v>
      </c>
      <c r="O40" s="15">
        <f t="shared" si="10"/>
        <v>4330</v>
      </c>
      <c r="P40" s="16">
        <f t="shared" si="6"/>
        <v>116097</v>
      </c>
      <c r="Q40" s="17">
        <f t="shared" si="11"/>
        <v>77398</v>
      </c>
      <c r="R40" s="26">
        <f t="shared" si="12"/>
        <v>1.8913131242211015E-2</v>
      </c>
    </row>
    <row r="41" spans="1:18" x14ac:dyDescent="0.2">
      <c r="A41" s="11" t="s">
        <v>289</v>
      </c>
      <c r="B41" s="11" t="s">
        <v>279</v>
      </c>
      <c r="C41" s="11" t="s">
        <v>288</v>
      </c>
      <c r="D41" s="18">
        <v>35</v>
      </c>
      <c r="E41" s="16">
        <v>3404628</v>
      </c>
      <c r="F41" s="15">
        <f t="shared" si="0"/>
        <v>97275.085714285713</v>
      </c>
      <c r="G41" s="16">
        <v>664895</v>
      </c>
      <c r="H41" s="15">
        <f t="shared" si="1"/>
        <v>18997</v>
      </c>
      <c r="I41" s="16">
        <f t="shared" si="2"/>
        <v>4069523</v>
      </c>
      <c r="J41" s="45">
        <f t="shared" si="3"/>
        <v>116272.08571428571</v>
      </c>
      <c r="K41" s="18">
        <v>36</v>
      </c>
      <c r="L41" s="16">
        <v>3545554</v>
      </c>
      <c r="M41" s="15">
        <f t="shared" si="9"/>
        <v>98487.611111111109</v>
      </c>
      <c r="N41" s="16">
        <v>714528</v>
      </c>
      <c r="O41" s="15">
        <f t="shared" si="10"/>
        <v>19848</v>
      </c>
      <c r="P41" s="16">
        <f t="shared" si="6"/>
        <v>4260082</v>
      </c>
      <c r="Q41" s="17">
        <f t="shared" si="11"/>
        <v>118335.61111111111</v>
      </c>
      <c r="R41" s="26">
        <f t="shared" si="12"/>
        <v>1.7747384371310564E-2</v>
      </c>
    </row>
    <row r="42" spans="1:18" x14ac:dyDescent="0.2">
      <c r="A42" s="11" t="s">
        <v>285</v>
      </c>
      <c r="B42" s="11" t="s">
        <v>279</v>
      </c>
      <c r="C42" s="11" t="s">
        <v>284</v>
      </c>
      <c r="D42" s="18">
        <v>5</v>
      </c>
      <c r="E42" s="16">
        <v>502101</v>
      </c>
      <c r="F42" s="15">
        <f t="shared" si="0"/>
        <v>100420.2</v>
      </c>
      <c r="G42" s="16">
        <v>1805</v>
      </c>
      <c r="H42" s="15">
        <f t="shared" si="1"/>
        <v>361</v>
      </c>
      <c r="I42" s="16">
        <f t="shared" si="2"/>
        <v>503906</v>
      </c>
      <c r="J42" s="45">
        <f t="shared" si="3"/>
        <v>100781.2</v>
      </c>
      <c r="K42" s="18">
        <v>5</v>
      </c>
      <c r="L42" s="16">
        <v>513990</v>
      </c>
      <c r="M42" s="15">
        <f t="shared" si="9"/>
        <v>102798</v>
      </c>
      <c r="N42" s="16">
        <v>1805</v>
      </c>
      <c r="O42" s="15">
        <f t="shared" si="10"/>
        <v>361</v>
      </c>
      <c r="P42" s="16">
        <f t="shared" si="6"/>
        <v>515795</v>
      </c>
      <c r="Q42" s="17">
        <f t="shared" si="11"/>
        <v>103159</v>
      </c>
      <c r="R42" s="26">
        <f t="shared" si="12"/>
        <v>2.3593686123999348E-2</v>
      </c>
    </row>
    <row r="43" spans="1:18" x14ac:dyDescent="0.2">
      <c r="A43" s="11" t="s">
        <v>291</v>
      </c>
      <c r="B43" s="11" t="s">
        <v>279</v>
      </c>
      <c r="C43" s="11" t="s">
        <v>290</v>
      </c>
      <c r="D43" s="18">
        <v>10</v>
      </c>
      <c r="E43" s="16">
        <v>864605</v>
      </c>
      <c r="F43" s="15">
        <f t="shared" si="0"/>
        <v>86460.5</v>
      </c>
      <c r="G43" s="16">
        <v>122331</v>
      </c>
      <c r="H43" s="15">
        <f t="shared" si="1"/>
        <v>12233.1</v>
      </c>
      <c r="I43" s="16">
        <f t="shared" si="2"/>
        <v>986936</v>
      </c>
      <c r="J43" s="16">
        <f t="shared" si="3"/>
        <v>98693.6</v>
      </c>
      <c r="K43" s="18">
        <v>11</v>
      </c>
      <c r="L43" s="16">
        <v>1015340</v>
      </c>
      <c r="M43" s="15">
        <f t="shared" si="9"/>
        <v>92303.636363636368</v>
      </c>
      <c r="N43" s="16">
        <v>51522</v>
      </c>
      <c r="O43" s="15">
        <f t="shared" si="10"/>
        <v>4683.818181818182</v>
      </c>
      <c r="P43" s="16">
        <f t="shared" si="6"/>
        <v>1066862</v>
      </c>
      <c r="Q43" s="17">
        <f t="shared" si="11"/>
        <v>96987.454545454544</v>
      </c>
      <c r="R43" s="26">
        <f t="shared" si="12"/>
        <v>-1.728729577749177E-2</v>
      </c>
    </row>
    <row r="44" spans="1:18" x14ac:dyDescent="0.2">
      <c r="A44" s="11" t="s">
        <v>281</v>
      </c>
      <c r="B44" s="11" t="s">
        <v>279</v>
      </c>
      <c r="C44" s="11" t="s">
        <v>280</v>
      </c>
      <c r="D44" s="18">
        <v>12</v>
      </c>
      <c r="E44" s="16">
        <v>1077193</v>
      </c>
      <c r="F44" s="15">
        <f t="shared" si="0"/>
        <v>89766.083333333328</v>
      </c>
      <c r="G44" s="16">
        <v>48524</v>
      </c>
      <c r="H44" s="15">
        <f t="shared" si="1"/>
        <v>4043.6666666666665</v>
      </c>
      <c r="I44" s="16">
        <f t="shared" si="2"/>
        <v>1125717</v>
      </c>
      <c r="J44" s="16">
        <f t="shared" si="3"/>
        <v>93809.75</v>
      </c>
      <c r="K44" s="18">
        <v>12</v>
      </c>
      <c r="L44" s="16">
        <v>1078594</v>
      </c>
      <c r="M44" s="15">
        <f t="shared" si="9"/>
        <v>89882.833333333328</v>
      </c>
      <c r="N44" s="16">
        <v>48284</v>
      </c>
      <c r="O44" s="15">
        <f t="shared" si="10"/>
        <v>4023.6666666666665</v>
      </c>
      <c r="P44" s="16">
        <f t="shared" si="6"/>
        <v>1126878</v>
      </c>
      <c r="Q44" s="17">
        <f t="shared" si="11"/>
        <v>93906.5</v>
      </c>
      <c r="R44" s="26">
        <f t="shared" si="12"/>
        <v>1.0313426909249839E-3</v>
      </c>
    </row>
    <row r="45" spans="1:18" x14ac:dyDescent="0.2">
      <c r="A45" s="11" t="s">
        <v>283</v>
      </c>
      <c r="B45" s="11" t="s">
        <v>279</v>
      </c>
      <c r="C45" s="11" t="s">
        <v>282</v>
      </c>
      <c r="D45" s="18">
        <v>47</v>
      </c>
      <c r="E45" s="16">
        <v>4639817</v>
      </c>
      <c r="F45" s="15">
        <f t="shared" si="0"/>
        <v>98719.51063829787</v>
      </c>
      <c r="G45" s="16">
        <v>329658</v>
      </c>
      <c r="H45" s="15">
        <f t="shared" si="1"/>
        <v>7014</v>
      </c>
      <c r="I45" s="16">
        <f t="shared" si="2"/>
        <v>4969475</v>
      </c>
      <c r="J45" s="45">
        <f t="shared" si="3"/>
        <v>105733.51063829787</v>
      </c>
      <c r="K45" s="18">
        <v>48</v>
      </c>
      <c r="L45" s="16">
        <v>4810058</v>
      </c>
      <c r="M45" s="15">
        <f t="shared" si="9"/>
        <v>100209.54166666667</v>
      </c>
      <c r="N45" s="16">
        <v>356886</v>
      </c>
      <c r="O45" s="15">
        <f t="shared" si="10"/>
        <v>7435.125</v>
      </c>
      <c r="P45" s="16">
        <f t="shared" si="6"/>
        <v>5166944</v>
      </c>
      <c r="Q45" s="17">
        <f t="shared" si="11"/>
        <v>107644.66666666667</v>
      </c>
      <c r="R45" s="26">
        <f t="shared" si="12"/>
        <v>1.8075215859488913E-2</v>
      </c>
    </row>
    <row r="46" spans="1:18" x14ac:dyDescent="0.2">
      <c r="A46" s="11" t="s">
        <v>33</v>
      </c>
      <c r="B46" s="11" t="s">
        <v>31</v>
      </c>
      <c r="C46" s="11" t="s">
        <v>32</v>
      </c>
      <c r="D46" s="18">
        <v>4</v>
      </c>
      <c r="E46" s="16">
        <v>309236</v>
      </c>
      <c r="F46" s="15">
        <f t="shared" si="0"/>
        <v>77309</v>
      </c>
      <c r="G46" s="16">
        <v>19200</v>
      </c>
      <c r="H46" s="15">
        <f t="shared" si="1"/>
        <v>4800</v>
      </c>
      <c r="I46" s="16">
        <f t="shared" si="2"/>
        <v>328436</v>
      </c>
      <c r="J46" s="16">
        <f t="shared" si="3"/>
        <v>82109</v>
      </c>
      <c r="K46" s="18">
        <v>4</v>
      </c>
      <c r="L46" s="16">
        <v>313752</v>
      </c>
      <c r="M46" s="15">
        <f t="shared" si="9"/>
        <v>78438</v>
      </c>
      <c r="N46" s="16">
        <v>20160</v>
      </c>
      <c r="O46" s="15">
        <f t="shared" si="10"/>
        <v>5040</v>
      </c>
      <c r="P46" s="16">
        <f t="shared" si="6"/>
        <v>333912</v>
      </c>
      <c r="Q46" s="17">
        <f t="shared" si="11"/>
        <v>83478</v>
      </c>
      <c r="R46" s="26">
        <f t="shared" si="12"/>
        <v>1.6672959115322315E-2</v>
      </c>
    </row>
    <row r="47" spans="1:18" x14ac:dyDescent="0.2">
      <c r="A47" s="11" t="s">
        <v>35</v>
      </c>
      <c r="B47" s="11" t="s">
        <v>31</v>
      </c>
      <c r="C47" s="11" t="s">
        <v>34</v>
      </c>
      <c r="D47" s="18">
        <v>0.89999997615814209</v>
      </c>
      <c r="E47" s="16">
        <v>72026</v>
      </c>
      <c r="F47" s="15">
        <f t="shared" si="0"/>
        <v>80028.891008930499</v>
      </c>
      <c r="G47" s="16">
        <v>3312</v>
      </c>
      <c r="H47" s="15">
        <f t="shared" si="1"/>
        <v>3680.0000974867103</v>
      </c>
      <c r="I47" s="16">
        <f t="shared" si="2"/>
        <v>75338</v>
      </c>
      <c r="J47" s="16">
        <f t="shared" si="3"/>
        <v>83708.891106417213</v>
      </c>
      <c r="K47" s="18">
        <v>0.89999997615814209</v>
      </c>
      <c r="L47" s="16">
        <v>73207</v>
      </c>
      <c r="M47" s="15">
        <f t="shared" si="9"/>
        <v>81341.113265914741</v>
      </c>
      <c r="N47" s="16">
        <v>3312</v>
      </c>
      <c r="O47" s="15">
        <f t="shared" si="10"/>
        <v>3680.0000974867103</v>
      </c>
      <c r="P47" s="16">
        <f t="shared" si="6"/>
        <v>76519</v>
      </c>
      <c r="Q47" s="17">
        <f t="shared" si="11"/>
        <v>85021.113363401455</v>
      </c>
      <c r="R47" s="26">
        <f t="shared" si="12"/>
        <v>1.5676020069553223E-2</v>
      </c>
    </row>
    <row r="48" spans="1:18" x14ac:dyDescent="0.2">
      <c r="A48" s="11" t="s">
        <v>587</v>
      </c>
      <c r="B48" s="11" t="s">
        <v>585</v>
      </c>
      <c r="C48" s="11" t="s">
        <v>586</v>
      </c>
      <c r="D48" s="18">
        <v>1.2999999523162842</v>
      </c>
      <c r="E48" s="16">
        <v>97775</v>
      </c>
      <c r="F48" s="15">
        <f t="shared" si="0"/>
        <v>75211.541220281346</v>
      </c>
      <c r="G48" s="16">
        <v>7939</v>
      </c>
      <c r="H48" s="15">
        <f t="shared" si="1"/>
        <v>6106.9233009236887</v>
      </c>
      <c r="I48" s="16">
        <f t="shared" si="2"/>
        <v>105714</v>
      </c>
      <c r="J48" s="16">
        <f t="shared" si="3"/>
        <v>81318.464521205038</v>
      </c>
      <c r="K48" s="18">
        <v>1.2999999523162842</v>
      </c>
      <c r="L48" s="16">
        <v>103835</v>
      </c>
      <c r="M48" s="15">
        <f t="shared" si="9"/>
        <v>79873.079852804032</v>
      </c>
      <c r="N48" s="16">
        <v>8023</v>
      </c>
      <c r="O48" s="15">
        <f t="shared" si="10"/>
        <v>6171.5386879091511</v>
      </c>
      <c r="P48" s="16">
        <f t="shared" si="6"/>
        <v>111858</v>
      </c>
      <c r="Q48" s="17">
        <f t="shared" si="11"/>
        <v>86044.618540713185</v>
      </c>
      <c r="R48" s="26">
        <f t="shared" si="12"/>
        <v>5.8119075997502753E-2</v>
      </c>
    </row>
    <row r="49" spans="1:18" x14ac:dyDescent="0.2">
      <c r="A49" s="11" t="s">
        <v>454</v>
      </c>
      <c r="B49" s="11" t="s">
        <v>187</v>
      </c>
      <c r="C49" s="11" t="s">
        <v>453</v>
      </c>
      <c r="D49" s="18">
        <v>2</v>
      </c>
      <c r="E49" s="16">
        <v>144376</v>
      </c>
      <c r="F49" s="15">
        <f t="shared" si="0"/>
        <v>72188</v>
      </c>
      <c r="G49" s="16">
        <v>5604</v>
      </c>
      <c r="H49" s="15">
        <f t="shared" si="1"/>
        <v>2802</v>
      </c>
      <c r="I49" s="16">
        <f t="shared" si="2"/>
        <v>149980</v>
      </c>
      <c r="J49" s="16">
        <f t="shared" si="3"/>
        <v>74990</v>
      </c>
      <c r="K49" s="18">
        <v>2</v>
      </c>
      <c r="L49" s="16">
        <v>146543</v>
      </c>
      <c r="M49" s="15">
        <f t="shared" si="9"/>
        <v>73271.5</v>
      </c>
      <c r="N49" s="16">
        <v>7052</v>
      </c>
      <c r="O49" s="15">
        <f t="shared" si="10"/>
        <v>3526</v>
      </c>
      <c r="P49" s="16">
        <f t="shared" si="6"/>
        <v>153595</v>
      </c>
      <c r="Q49" s="17">
        <f t="shared" si="11"/>
        <v>76797.5</v>
      </c>
      <c r="R49" s="26">
        <f t="shared" si="12"/>
        <v>2.4103213761834913E-2</v>
      </c>
    </row>
    <row r="50" spans="1:18" x14ac:dyDescent="0.2">
      <c r="A50" s="11" t="s">
        <v>452</v>
      </c>
      <c r="B50" s="11" t="s">
        <v>187</v>
      </c>
      <c r="C50" s="11" t="s">
        <v>451</v>
      </c>
      <c r="D50" s="18">
        <v>3</v>
      </c>
      <c r="E50" s="16">
        <v>219250</v>
      </c>
      <c r="F50" s="15">
        <f t="shared" si="0"/>
        <v>73083.333333333328</v>
      </c>
      <c r="G50" s="16">
        <v>50263</v>
      </c>
      <c r="H50" s="15">
        <f t="shared" si="1"/>
        <v>16754.333333333332</v>
      </c>
      <c r="I50" s="16">
        <f t="shared" si="2"/>
        <v>269513</v>
      </c>
      <c r="J50" s="16">
        <f t="shared" si="3"/>
        <v>89837.666666666672</v>
      </c>
      <c r="K50" s="18">
        <v>3</v>
      </c>
      <c r="L50" s="16">
        <v>224178</v>
      </c>
      <c r="M50" s="15">
        <f t="shared" si="9"/>
        <v>74726</v>
      </c>
      <c r="N50" s="16">
        <v>47323</v>
      </c>
      <c r="O50" s="15">
        <f t="shared" si="10"/>
        <v>15774.333333333334</v>
      </c>
      <c r="P50" s="16">
        <f t="shared" si="6"/>
        <v>271501</v>
      </c>
      <c r="Q50" s="17">
        <f t="shared" si="11"/>
        <v>90500.333333333328</v>
      </c>
      <c r="R50" s="26">
        <f t="shared" si="12"/>
        <v>7.3762675640877094E-3</v>
      </c>
    </row>
    <row r="51" spans="1:18" x14ac:dyDescent="0.2">
      <c r="A51" s="11" t="s">
        <v>634</v>
      </c>
      <c r="B51" s="11" t="s">
        <v>632</v>
      </c>
      <c r="C51" s="11" t="s">
        <v>633</v>
      </c>
      <c r="D51" s="18">
        <v>1.5</v>
      </c>
      <c r="E51" s="16">
        <v>98720</v>
      </c>
      <c r="F51" s="15">
        <f t="shared" si="0"/>
        <v>65813.333333333328</v>
      </c>
      <c r="G51" s="16">
        <v>6000</v>
      </c>
      <c r="H51" s="15">
        <f t="shared" si="1"/>
        <v>4000</v>
      </c>
      <c r="I51" s="16">
        <f t="shared" si="2"/>
        <v>104720</v>
      </c>
      <c r="J51" s="16">
        <f t="shared" si="3"/>
        <v>69813.333333333328</v>
      </c>
      <c r="K51" s="18">
        <v>1.5</v>
      </c>
      <c r="L51" s="16">
        <v>101000</v>
      </c>
      <c r="M51" s="15">
        <f t="shared" si="9"/>
        <v>67333.333333333328</v>
      </c>
      <c r="N51" s="16">
        <v>6000</v>
      </c>
      <c r="O51" s="15">
        <f t="shared" si="10"/>
        <v>4000</v>
      </c>
      <c r="P51" s="16">
        <f t="shared" si="6"/>
        <v>107000</v>
      </c>
      <c r="Q51" s="17">
        <f t="shared" si="11"/>
        <v>71333.333333333328</v>
      </c>
      <c r="R51" s="26">
        <f t="shared" si="12"/>
        <v>2.1772345301757069E-2</v>
      </c>
    </row>
    <row r="52" spans="1:18" x14ac:dyDescent="0.2">
      <c r="A52" s="11" t="s">
        <v>636</v>
      </c>
      <c r="B52" s="11" t="s">
        <v>632</v>
      </c>
      <c r="C52" s="11" t="s">
        <v>635</v>
      </c>
      <c r="D52" s="18">
        <v>0.5</v>
      </c>
      <c r="E52" s="16">
        <v>36720</v>
      </c>
      <c r="F52" s="15">
        <f t="shared" si="0"/>
        <v>73440</v>
      </c>
      <c r="G52" s="16">
        <v>11379</v>
      </c>
      <c r="H52" s="15">
        <f t="shared" si="1"/>
        <v>22758</v>
      </c>
      <c r="I52" s="16">
        <f t="shared" si="2"/>
        <v>48099</v>
      </c>
      <c r="J52" s="16">
        <f t="shared" si="3"/>
        <v>96198</v>
      </c>
      <c r="K52" s="18">
        <v>0.5</v>
      </c>
      <c r="L52" s="16">
        <v>36720</v>
      </c>
      <c r="M52" s="15">
        <f t="shared" si="9"/>
        <v>73440</v>
      </c>
      <c r="N52" s="16">
        <v>11379</v>
      </c>
      <c r="O52" s="15">
        <f t="shared" si="10"/>
        <v>22758</v>
      </c>
      <c r="P52" s="16">
        <f t="shared" si="6"/>
        <v>48099</v>
      </c>
      <c r="Q52" s="17">
        <f t="shared" si="11"/>
        <v>96198</v>
      </c>
      <c r="R52" s="26">
        <f t="shared" si="12"/>
        <v>0</v>
      </c>
    </row>
    <row r="53" spans="1:18" x14ac:dyDescent="0.2">
      <c r="A53" s="11" t="s">
        <v>99</v>
      </c>
      <c r="B53" s="11" t="s">
        <v>95</v>
      </c>
      <c r="C53" s="11" t="s">
        <v>98</v>
      </c>
      <c r="D53" s="18">
        <v>2</v>
      </c>
      <c r="E53" s="16">
        <v>128270</v>
      </c>
      <c r="F53" s="15">
        <f t="shared" si="0"/>
        <v>64135</v>
      </c>
      <c r="G53" s="16">
        <v>24728</v>
      </c>
      <c r="H53" s="15">
        <f t="shared" si="1"/>
        <v>12364</v>
      </c>
      <c r="I53" s="16">
        <f t="shared" si="2"/>
        <v>152998</v>
      </c>
      <c r="J53" s="16">
        <f t="shared" si="3"/>
        <v>76499</v>
      </c>
      <c r="K53" s="18">
        <v>2</v>
      </c>
      <c r="L53" s="16">
        <v>126890</v>
      </c>
      <c r="M53" s="15">
        <f t="shared" si="9"/>
        <v>63445</v>
      </c>
      <c r="N53" s="16">
        <v>19592</v>
      </c>
      <c r="O53" s="15">
        <f t="shared" si="10"/>
        <v>9796</v>
      </c>
      <c r="P53" s="16">
        <f t="shared" si="6"/>
        <v>146482</v>
      </c>
      <c r="Q53" s="17">
        <f t="shared" si="11"/>
        <v>73241</v>
      </c>
      <c r="R53" s="26">
        <f t="shared" si="12"/>
        <v>-4.258879201035308E-2</v>
      </c>
    </row>
    <row r="54" spans="1:18" ht="14.25" customHeight="1" x14ac:dyDescent="0.2">
      <c r="A54" s="11" t="s">
        <v>101</v>
      </c>
      <c r="B54" s="11" t="s">
        <v>95</v>
      </c>
      <c r="C54" s="11" t="s">
        <v>100</v>
      </c>
      <c r="D54" s="18">
        <v>3</v>
      </c>
      <c r="E54" s="16">
        <v>227813</v>
      </c>
      <c r="F54" s="15">
        <f t="shared" si="0"/>
        <v>75937.666666666672</v>
      </c>
      <c r="G54" s="16">
        <v>13965</v>
      </c>
      <c r="H54" s="15">
        <f t="shared" si="1"/>
        <v>4655</v>
      </c>
      <c r="I54" s="16">
        <f t="shared" si="2"/>
        <v>241778</v>
      </c>
      <c r="J54" s="16">
        <f t="shared" si="3"/>
        <v>80592.666666666672</v>
      </c>
      <c r="K54" s="18">
        <v>3</v>
      </c>
      <c r="L54" s="16">
        <v>218938</v>
      </c>
      <c r="M54" s="15">
        <f t="shared" si="9"/>
        <v>72979.333333333328</v>
      </c>
      <c r="N54" s="16">
        <v>13965</v>
      </c>
      <c r="O54" s="15">
        <f t="shared" si="10"/>
        <v>4655</v>
      </c>
      <c r="P54" s="16">
        <f t="shared" si="6"/>
        <v>232903</v>
      </c>
      <c r="Q54" s="17">
        <f t="shared" si="11"/>
        <v>77634.333333333328</v>
      </c>
      <c r="R54" s="26">
        <f t="shared" si="12"/>
        <v>-3.6707227291151508E-2</v>
      </c>
    </row>
    <row r="55" spans="1:18" x14ac:dyDescent="0.2">
      <c r="A55" s="11" t="s">
        <v>97</v>
      </c>
      <c r="B55" s="11" t="s">
        <v>95</v>
      </c>
      <c r="C55" s="11" t="s">
        <v>96</v>
      </c>
      <c r="D55" s="18">
        <v>1</v>
      </c>
      <c r="E55" s="16">
        <v>55000</v>
      </c>
      <c r="F55" s="15">
        <f t="shared" si="0"/>
        <v>55000</v>
      </c>
      <c r="G55" s="16">
        <v>5000</v>
      </c>
      <c r="H55" s="15">
        <f t="shared" si="1"/>
        <v>5000</v>
      </c>
      <c r="I55" s="16">
        <f t="shared" si="2"/>
        <v>60000</v>
      </c>
      <c r="J55" s="16">
        <f t="shared" si="3"/>
        <v>60000</v>
      </c>
      <c r="K55" s="18">
        <v>1.5</v>
      </c>
      <c r="L55" s="16">
        <v>100600</v>
      </c>
      <c r="M55" s="15">
        <f t="shared" si="9"/>
        <v>67066.666666666672</v>
      </c>
      <c r="N55" s="16">
        <v>5250</v>
      </c>
      <c r="O55" s="15">
        <f t="shared" si="10"/>
        <v>3500</v>
      </c>
      <c r="P55" s="16">
        <f t="shared" si="6"/>
        <v>105850</v>
      </c>
      <c r="Q55" s="17">
        <f t="shared" si="11"/>
        <v>70566.666666666672</v>
      </c>
      <c r="R55" s="26">
        <f t="shared" si="12"/>
        <v>0.17611111111111119</v>
      </c>
    </row>
    <row r="56" spans="1:18" x14ac:dyDescent="0.2">
      <c r="A56" s="11" t="s">
        <v>119</v>
      </c>
      <c r="B56" s="11" t="s">
        <v>116</v>
      </c>
      <c r="C56" s="11" t="s">
        <v>118</v>
      </c>
      <c r="D56" s="18">
        <v>2</v>
      </c>
      <c r="E56" s="16">
        <v>145112</v>
      </c>
      <c r="F56" s="15">
        <f t="shared" si="0"/>
        <v>72556</v>
      </c>
      <c r="G56" s="16">
        <v>13200</v>
      </c>
      <c r="H56" s="15">
        <f t="shared" si="1"/>
        <v>6600</v>
      </c>
      <c r="I56" s="16">
        <f t="shared" si="2"/>
        <v>158312</v>
      </c>
      <c r="J56" s="16">
        <f t="shared" si="3"/>
        <v>79156</v>
      </c>
      <c r="K56" s="18">
        <v>2</v>
      </c>
      <c r="L56" s="16">
        <v>157275</v>
      </c>
      <c r="M56" s="15">
        <f t="shared" si="9"/>
        <v>78637.5</v>
      </c>
      <c r="N56" s="16">
        <v>13786</v>
      </c>
      <c r="O56" s="15">
        <f t="shared" si="10"/>
        <v>6893</v>
      </c>
      <c r="P56" s="16">
        <f t="shared" si="6"/>
        <v>171061</v>
      </c>
      <c r="Q56" s="17">
        <f t="shared" si="11"/>
        <v>85530.5</v>
      </c>
      <c r="R56" s="26">
        <f t="shared" si="12"/>
        <v>8.0530850472484719E-2</v>
      </c>
    </row>
    <row r="57" spans="1:18" x14ac:dyDescent="0.2">
      <c r="A57" s="11" t="s">
        <v>117</v>
      </c>
      <c r="B57" s="11" t="s">
        <v>116</v>
      </c>
      <c r="C57" s="11" t="s">
        <v>68</v>
      </c>
      <c r="D57" s="18">
        <v>3</v>
      </c>
      <c r="E57" s="16">
        <v>216057</v>
      </c>
      <c r="F57" s="15">
        <f t="shared" si="0"/>
        <v>72019</v>
      </c>
      <c r="G57" s="16">
        <v>15991</v>
      </c>
      <c r="H57" s="15">
        <f t="shared" si="1"/>
        <v>5330.333333333333</v>
      </c>
      <c r="I57" s="16">
        <f t="shared" si="2"/>
        <v>232048</v>
      </c>
      <c r="J57" s="16">
        <f t="shared" si="3"/>
        <v>77349.333333333328</v>
      </c>
      <c r="K57" s="18">
        <v>3</v>
      </c>
      <c r="L57" s="16">
        <v>217157</v>
      </c>
      <c r="M57" s="15">
        <f t="shared" si="9"/>
        <v>72385.666666666672</v>
      </c>
      <c r="N57" s="16">
        <v>16970</v>
      </c>
      <c r="O57" s="15">
        <f t="shared" si="10"/>
        <v>5656.666666666667</v>
      </c>
      <c r="P57" s="16">
        <f t="shared" si="6"/>
        <v>234127</v>
      </c>
      <c r="Q57" s="17">
        <f t="shared" si="11"/>
        <v>78042.333333333328</v>
      </c>
      <c r="R57" s="26">
        <f t="shared" si="12"/>
        <v>8.9593532372612573E-3</v>
      </c>
    </row>
    <row r="58" spans="1:18" x14ac:dyDescent="0.2">
      <c r="A58" s="11" t="s">
        <v>123</v>
      </c>
      <c r="B58" s="11" t="s">
        <v>116</v>
      </c>
      <c r="C58" s="11" t="s">
        <v>122</v>
      </c>
      <c r="D58" s="18">
        <v>4</v>
      </c>
      <c r="E58" s="16">
        <v>331655</v>
      </c>
      <c r="F58" s="15">
        <f t="shared" si="0"/>
        <v>82913.75</v>
      </c>
      <c r="G58" s="16">
        <v>24874</v>
      </c>
      <c r="H58" s="15">
        <f t="shared" si="1"/>
        <v>6218.5</v>
      </c>
      <c r="I58" s="16">
        <f t="shared" si="2"/>
        <v>356529</v>
      </c>
      <c r="J58" s="16">
        <f t="shared" si="3"/>
        <v>89132.25</v>
      </c>
      <c r="K58" s="18">
        <v>4</v>
      </c>
      <c r="L58" s="16">
        <v>329429</v>
      </c>
      <c r="M58" s="15">
        <f t="shared" si="9"/>
        <v>82357.25</v>
      </c>
      <c r="N58" s="16">
        <v>25844</v>
      </c>
      <c r="O58" s="15">
        <f t="shared" si="10"/>
        <v>6461</v>
      </c>
      <c r="P58" s="16">
        <f t="shared" si="6"/>
        <v>355273</v>
      </c>
      <c r="Q58" s="17">
        <f t="shared" si="11"/>
        <v>88818.25</v>
      </c>
      <c r="R58" s="26">
        <f t="shared" si="12"/>
        <v>-3.5228550833172056E-3</v>
      </c>
    </row>
    <row r="59" spans="1:18" x14ac:dyDescent="0.2">
      <c r="A59" s="11" t="s">
        <v>121</v>
      </c>
      <c r="B59" s="11" t="s">
        <v>116</v>
      </c>
      <c r="C59" s="11" t="s">
        <v>120</v>
      </c>
      <c r="D59" s="18">
        <v>3</v>
      </c>
      <c r="E59" s="16">
        <v>230823</v>
      </c>
      <c r="F59" s="15">
        <f t="shared" si="0"/>
        <v>76941</v>
      </c>
      <c r="G59" s="16">
        <v>15480</v>
      </c>
      <c r="H59" s="15">
        <f t="shared" si="1"/>
        <v>5160</v>
      </c>
      <c r="I59" s="16">
        <f t="shared" si="2"/>
        <v>246303</v>
      </c>
      <c r="J59" s="16">
        <f t="shared" si="3"/>
        <v>82101</v>
      </c>
      <c r="K59" s="18">
        <v>3</v>
      </c>
      <c r="L59" s="16">
        <v>218260</v>
      </c>
      <c r="M59" s="15">
        <f t="shared" si="9"/>
        <v>72753.333333333328</v>
      </c>
      <c r="N59" s="16">
        <v>15480</v>
      </c>
      <c r="O59" s="15">
        <f t="shared" si="10"/>
        <v>5160</v>
      </c>
      <c r="P59" s="16">
        <f t="shared" si="6"/>
        <v>233740</v>
      </c>
      <c r="Q59" s="17">
        <f t="shared" si="11"/>
        <v>77913.333333333328</v>
      </c>
      <c r="R59" s="26">
        <f t="shared" si="12"/>
        <v>-5.1006280881678315E-2</v>
      </c>
    </row>
    <row r="60" spans="1:18" x14ac:dyDescent="0.2">
      <c r="A60" s="11" t="s">
        <v>125</v>
      </c>
      <c r="B60" s="11" t="s">
        <v>116</v>
      </c>
      <c r="C60" s="11" t="s">
        <v>124</v>
      </c>
      <c r="D60" s="18">
        <v>6</v>
      </c>
      <c r="E60" s="16">
        <v>481500</v>
      </c>
      <c r="F60" s="15">
        <f t="shared" si="0"/>
        <v>80250</v>
      </c>
      <c r="G60" s="16">
        <v>55572</v>
      </c>
      <c r="H60" s="15">
        <f t="shared" si="1"/>
        <v>9262</v>
      </c>
      <c r="I60" s="16">
        <f t="shared" si="2"/>
        <v>537072</v>
      </c>
      <c r="J60" s="16">
        <f t="shared" si="3"/>
        <v>89512</v>
      </c>
      <c r="K60" s="18">
        <v>6</v>
      </c>
      <c r="L60" s="16">
        <v>491700</v>
      </c>
      <c r="M60" s="15">
        <f t="shared" si="9"/>
        <v>81950</v>
      </c>
      <c r="N60" s="16">
        <v>67824</v>
      </c>
      <c r="O60" s="15">
        <f t="shared" si="10"/>
        <v>11304</v>
      </c>
      <c r="P60" s="16">
        <f t="shared" si="6"/>
        <v>559524</v>
      </c>
      <c r="Q60" s="17">
        <f t="shared" si="11"/>
        <v>93254</v>
      </c>
      <c r="R60" s="26">
        <f t="shared" si="12"/>
        <v>4.1804450799892749E-2</v>
      </c>
    </row>
    <row r="61" spans="1:18" x14ac:dyDescent="0.2">
      <c r="A61" s="11" t="s">
        <v>355</v>
      </c>
      <c r="B61" s="11" t="s">
        <v>349</v>
      </c>
      <c r="C61" s="11" t="s">
        <v>354</v>
      </c>
      <c r="D61" s="18">
        <v>2.7000000476837158</v>
      </c>
      <c r="E61" s="16">
        <v>188657</v>
      </c>
      <c r="F61" s="15">
        <f t="shared" si="0"/>
        <v>69872.961728962051</v>
      </c>
      <c r="G61" s="16">
        <v>14580</v>
      </c>
      <c r="H61" s="15">
        <f t="shared" si="1"/>
        <v>5399.9999046325702</v>
      </c>
      <c r="I61" s="16">
        <f t="shared" si="2"/>
        <v>203237</v>
      </c>
      <c r="J61" s="16">
        <f t="shared" si="3"/>
        <v>75272.961633594619</v>
      </c>
      <c r="K61" s="18">
        <v>2.7000000476837158</v>
      </c>
      <c r="L61" s="16">
        <v>185373</v>
      </c>
      <c r="M61" s="15">
        <f t="shared" si="9"/>
        <v>68656.665454146321</v>
      </c>
      <c r="N61" s="16">
        <v>14764</v>
      </c>
      <c r="O61" s="15">
        <f t="shared" si="10"/>
        <v>5468.1480515771782</v>
      </c>
      <c r="P61" s="16">
        <f t="shared" si="6"/>
        <v>200137</v>
      </c>
      <c r="Q61" s="17">
        <f t="shared" si="11"/>
        <v>74124.813505723505</v>
      </c>
      <c r="R61" s="26">
        <f t="shared" si="12"/>
        <v>-1.5253128121355748E-2</v>
      </c>
    </row>
    <row r="62" spans="1:18" x14ac:dyDescent="0.2">
      <c r="A62" s="11" t="s">
        <v>353</v>
      </c>
      <c r="B62" s="11" t="s">
        <v>349</v>
      </c>
      <c r="C62" s="11" t="s">
        <v>352</v>
      </c>
      <c r="D62" s="18">
        <v>2</v>
      </c>
      <c r="E62" s="16">
        <v>146489</v>
      </c>
      <c r="F62" s="15">
        <f t="shared" si="0"/>
        <v>73244.5</v>
      </c>
      <c r="G62" s="16">
        <v>11064</v>
      </c>
      <c r="H62" s="15">
        <f t="shared" si="1"/>
        <v>5532</v>
      </c>
      <c r="I62" s="16">
        <f t="shared" si="2"/>
        <v>157553</v>
      </c>
      <c r="J62" s="16">
        <f t="shared" si="3"/>
        <v>78776.5</v>
      </c>
      <c r="K62" s="18">
        <v>2</v>
      </c>
      <c r="L62" s="16">
        <v>152435</v>
      </c>
      <c r="M62" s="15">
        <f t="shared" si="9"/>
        <v>76217.5</v>
      </c>
      <c r="N62" s="16">
        <v>11712</v>
      </c>
      <c r="O62" s="15">
        <f t="shared" si="10"/>
        <v>5856</v>
      </c>
      <c r="P62" s="16">
        <f t="shared" si="6"/>
        <v>164147</v>
      </c>
      <c r="Q62" s="17">
        <f t="shared" si="11"/>
        <v>82073.5</v>
      </c>
      <c r="R62" s="26">
        <f t="shared" si="12"/>
        <v>4.1852582940343885E-2</v>
      </c>
    </row>
    <row r="63" spans="1:18" x14ac:dyDescent="0.2">
      <c r="A63" s="11" t="s">
        <v>351</v>
      </c>
      <c r="B63" s="11" t="s">
        <v>349</v>
      </c>
      <c r="C63" s="11" t="s">
        <v>350</v>
      </c>
      <c r="D63" s="18">
        <v>10</v>
      </c>
      <c r="E63" s="16">
        <v>901162</v>
      </c>
      <c r="F63" s="15">
        <f t="shared" si="0"/>
        <v>90116.2</v>
      </c>
      <c r="G63" s="16">
        <v>40387</v>
      </c>
      <c r="H63" s="15">
        <f t="shared" si="1"/>
        <v>4038.7</v>
      </c>
      <c r="I63" s="16">
        <f t="shared" si="2"/>
        <v>941549</v>
      </c>
      <c r="J63" s="16">
        <f t="shared" si="3"/>
        <v>94154.9</v>
      </c>
      <c r="K63" s="18">
        <v>10</v>
      </c>
      <c r="L63" s="16">
        <v>908111</v>
      </c>
      <c r="M63" s="15">
        <f t="shared" si="9"/>
        <v>90811.1</v>
      </c>
      <c r="N63" s="16">
        <v>38957</v>
      </c>
      <c r="O63" s="15">
        <f t="shared" si="10"/>
        <v>3895.7</v>
      </c>
      <c r="P63" s="16">
        <f t="shared" si="6"/>
        <v>947068</v>
      </c>
      <c r="Q63" s="17">
        <f t="shared" si="11"/>
        <v>94706.8</v>
      </c>
      <c r="R63" s="26">
        <f t="shared" si="12"/>
        <v>5.8616173985635246E-3</v>
      </c>
    </row>
    <row r="64" spans="1:18" x14ac:dyDescent="0.2">
      <c r="A64" s="11" t="s">
        <v>21</v>
      </c>
      <c r="B64" s="11" t="s">
        <v>19</v>
      </c>
      <c r="C64" s="11" t="s">
        <v>20</v>
      </c>
      <c r="D64" s="18">
        <v>2</v>
      </c>
      <c r="E64" s="16">
        <v>146172</v>
      </c>
      <c r="F64" s="15">
        <f t="shared" si="0"/>
        <v>73086</v>
      </c>
      <c r="G64" s="16">
        <v>3264</v>
      </c>
      <c r="H64" s="15">
        <f t="shared" si="1"/>
        <v>1632</v>
      </c>
      <c r="I64" s="16">
        <f t="shared" si="2"/>
        <v>149436</v>
      </c>
      <c r="J64" s="16">
        <f t="shared" si="3"/>
        <v>74718</v>
      </c>
      <c r="K64" s="18">
        <v>2</v>
      </c>
      <c r="L64" s="16">
        <v>147049</v>
      </c>
      <c r="M64" s="15">
        <f t="shared" si="9"/>
        <v>73524.5</v>
      </c>
      <c r="N64" s="16">
        <v>3482</v>
      </c>
      <c r="O64" s="15">
        <f t="shared" si="10"/>
        <v>1741</v>
      </c>
      <c r="P64" s="16">
        <f t="shared" si="6"/>
        <v>150531</v>
      </c>
      <c r="Q64" s="17">
        <f t="shared" si="11"/>
        <v>75265.5</v>
      </c>
      <c r="R64" s="26">
        <f t="shared" si="12"/>
        <v>7.3275515939934151E-3</v>
      </c>
    </row>
    <row r="65" spans="1:18" x14ac:dyDescent="0.2">
      <c r="A65" s="11" t="s">
        <v>23</v>
      </c>
      <c r="B65" s="11" t="s">
        <v>19</v>
      </c>
      <c r="C65" s="11" t="s">
        <v>22</v>
      </c>
      <c r="D65" s="18">
        <v>2</v>
      </c>
      <c r="E65" s="16">
        <v>141113</v>
      </c>
      <c r="F65" s="15">
        <f t="shared" si="0"/>
        <v>70556.5</v>
      </c>
      <c r="G65" s="16">
        <v>10395</v>
      </c>
      <c r="H65" s="15">
        <f t="shared" si="1"/>
        <v>5197.5</v>
      </c>
      <c r="I65" s="16">
        <f t="shared" si="2"/>
        <v>151508</v>
      </c>
      <c r="J65" s="16">
        <f t="shared" si="3"/>
        <v>75754</v>
      </c>
      <c r="K65" s="18">
        <v>2</v>
      </c>
      <c r="L65" s="16">
        <v>141113</v>
      </c>
      <c r="M65" s="15">
        <f t="shared" si="9"/>
        <v>70556.5</v>
      </c>
      <c r="N65" s="16">
        <v>10395</v>
      </c>
      <c r="O65" s="15">
        <f t="shared" si="10"/>
        <v>5197.5</v>
      </c>
      <c r="P65" s="16">
        <f t="shared" si="6"/>
        <v>151508</v>
      </c>
      <c r="Q65" s="17">
        <f t="shared" si="11"/>
        <v>75754</v>
      </c>
      <c r="R65" s="26">
        <f t="shared" si="12"/>
        <v>0</v>
      </c>
    </row>
    <row r="66" spans="1:18" x14ac:dyDescent="0.2">
      <c r="A66" s="11" t="s">
        <v>4</v>
      </c>
      <c r="B66" s="11" t="s">
        <v>2</v>
      </c>
      <c r="C66" s="11" t="s">
        <v>3</v>
      </c>
      <c r="D66" s="18">
        <v>1.5</v>
      </c>
      <c r="E66" s="16">
        <v>96574</v>
      </c>
      <c r="F66" s="15">
        <f t="shared" si="0"/>
        <v>64382.666666666664</v>
      </c>
      <c r="G66" s="16">
        <v>19067</v>
      </c>
      <c r="H66" s="15">
        <f t="shared" si="1"/>
        <v>12711.333333333334</v>
      </c>
      <c r="I66" s="16">
        <f t="shared" si="2"/>
        <v>115641</v>
      </c>
      <c r="J66" s="16">
        <f t="shared" si="3"/>
        <v>77094</v>
      </c>
      <c r="K66" s="18">
        <v>1.5</v>
      </c>
      <c r="L66" s="16">
        <v>96574</v>
      </c>
      <c r="M66" s="15">
        <f t="shared" si="9"/>
        <v>64382.666666666664</v>
      </c>
      <c r="N66" s="16">
        <v>18707</v>
      </c>
      <c r="O66" s="15">
        <f t="shared" si="10"/>
        <v>12471.333333333334</v>
      </c>
      <c r="P66" s="16">
        <f t="shared" si="6"/>
        <v>115281</v>
      </c>
      <c r="Q66" s="17">
        <f t="shared" si="11"/>
        <v>76854</v>
      </c>
      <c r="R66" s="26">
        <f t="shared" si="12"/>
        <v>-3.1130827301735545E-3</v>
      </c>
    </row>
    <row r="67" spans="1:18" x14ac:dyDescent="0.2">
      <c r="A67" s="11" t="s">
        <v>8</v>
      </c>
      <c r="B67" s="11" t="s">
        <v>2</v>
      </c>
      <c r="C67" s="11" t="s">
        <v>7</v>
      </c>
      <c r="D67" s="18">
        <v>5.1999998092651367</v>
      </c>
      <c r="E67" s="16">
        <v>352388</v>
      </c>
      <c r="F67" s="15">
        <f t="shared" ref="F67:F130" si="13">E67/D67</f>
        <v>67766.925562599092</v>
      </c>
      <c r="G67" s="16">
        <v>28474</v>
      </c>
      <c r="H67" s="15">
        <f t="shared" ref="H67:H130" si="14">G67/D67</f>
        <v>5475.7694316192565</v>
      </c>
      <c r="I67" s="16">
        <f t="shared" ref="I67:I130" si="15">E67+G67</f>
        <v>380862</v>
      </c>
      <c r="J67" s="16">
        <f t="shared" ref="J67:J130" si="16">I67/D67</f>
        <v>73242.694994218356</v>
      </c>
      <c r="K67" s="18">
        <v>5.4000000953674316</v>
      </c>
      <c r="L67" s="16">
        <v>367500</v>
      </c>
      <c r="M67" s="15">
        <f t="shared" ref="M67:M98" si="17">L67/K67</f>
        <v>68055.554353651212</v>
      </c>
      <c r="N67" s="16">
        <v>30591</v>
      </c>
      <c r="O67" s="15">
        <f t="shared" ref="O67:O98" si="18">N67/K67</f>
        <v>5664.9998999525014</v>
      </c>
      <c r="P67" s="16">
        <f t="shared" ref="P67:P130" si="19">L67+N67</f>
        <v>398091</v>
      </c>
      <c r="Q67" s="17">
        <f t="shared" ref="Q67:Q98" si="20">P67/K67</f>
        <v>73720.554253603725</v>
      </c>
      <c r="R67" s="26">
        <f t="shared" ref="R67:R98" si="21">(Q67-J67)/J67</f>
        <v>6.5243265478296441E-3</v>
      </c>
    </row>
    <row r="68" spans="1:18" x14ac:dyDescent="0.2">
      <c r="A68" s="11" t="s">
        <v>6</v>
      </c>
      <c r="B68" s="11" t="s">
        <v>2</v>
      </c>
      <c r="C68" s="11" t="s">
        <v>5</v>
      </c>
      <c r="D68" s="18">
        <v>2</v>
      </c>
      <c r="E68" s="16">
        <v>158500</v>
      </c>
      <c r="F68" s="15">
        <f t="shared" si="13"/>
        <v>79250</v>
      </c>
      <c r="G68" s="16">
        <v>12708</v>
      </c>
      <c r="H68" s="15">
        <f t="shared" si="14"/>
        <v>6354</v>
      </c>
      <c r="I68" s="16">
        <f t="shared" si="15"/>
        <v>171208</v>
      </c>
      <c r="J68" s="16">
        <f t="shared" si="16"/>
        <v>85604</v>
      </c>
      <c r="K68" s="37" t="s">
        <v>688</v>
      </c>
      <c r="L68" s="38">
        <v>0</v>
      </c>
      <c r="M68" s="39" t="s">
        <v>688</v>
      </c>
      <c r="N68" s="38">
        <v>0</v>
      </c>
      <c r="O68" s="39" t="s">
        <v>688</v>
      </c>
      <c r="P68" s="16">
        <f t="shared" si="19"/>
        <v>0</v>
      </c>
      <c r="Q68" s="40" t="s">
        <v>688</v>
      </c>
      <c r="R68" s="41" t="s">
        <v>688</v>
      </c>
    </row>
    <row r="69" spans="1:18" x14ac:dyDescent="0.2">
      <c r="A69" s="11" t="s">
        <v>560</v>
      </c>
      <c r="B69" s="11" t="s">
        <v>542</v>
      </c>
      <c r="C69" s="11" t="s">
        <v>559</v>
      </c>
      <c r="D69" s="18">
        <v>89</v>
      </c>
      <c r="E69" s="16">
        <v>7946110</v>
      </c>
      <c r="F69" s="15">
        <f t="shared" si="13"/>
        <v>89282.134831460673</v>
      </c>
      <c r="G69" s="16">
        <v>724993</v>
      </c>
      <c r="H69" s="15">
        <f t="shared" si="14"/>
        <v>8145.9887640449442</v>
      </c>
      <c r="I69" s="16">
        <f t="shared" si="15"/>
        <v>8671103</v>
      </c>
      <c r="J69" s="16">
        <f t="shared" si="16"/>
        <v>97428.123595505618</v>
      </c>
      <c r="K69" s="18">
        <v>89</v>
      </c>
      <c r="L69" s="16">
        <v>8079429</v>
      </c>
      <c r="M69" s="15">
        <f t="shared" ref="M69:M132" si="22">L69/K69</f>
        <v>90780.101123595508</v>
      </c>
      <c r="N69" s="16">
        <v>720635</v>
      </c>
      <c r="O69" s="15">
        <f t="shared" ref="O69:O132" si="23">N69/K69</f>
        <v>8097.0224719101125</v>
      </c>
      <c r="P69" s="16">
        <f t="shared" si="19"/>
        <v>8800064</v>
      </c>
      <c r="Q69" s="17">
        <f t="shared" ref="Q69:Q132" si="24">P69/K69</f>
        <v>98877.123595505618</v>
      </c>
      <c r="R69" s="26">
        <f t="shared" ref="R69:R75" si="25">(Q69-J69)/J69</f>
        <v>1.4872502379455071E-2</v>
      </c>
    </row>
    <row r="70" spans="1:18" x14ac:dyDescent="0.2">
      <c r="A70" s="11" t="s">
        <v>546</v>
      </c>
      <c r="B70" s="11" t="s">
        <v>542</v>
      </c>
      <c r="C70" s="11" t="s">
        <v>545</v>
      </c>
      <c r="D70" s="18">
        <v>9</v>
      </c>
      <c r="E70" s="16">
        <v>699060</v>
      </c>
      <c r="F70" s="15">
        <f t="shared" si="13"/>
        <v>77673.333333333328</v>
      </c>
      <c r="G70" s="16">
        <v>20119</v>
      </c>
      <c r="H70" s="15">
        <f t="shared" si="14"/>
        <v>2235.4444444444443</v>
      </c>
      <c r="I70" s="16">
        <f t="shared" si="15"/>
        <v>719179</v>
      </c>
      <c r="J70" s="16">
        <f t="shared" si="16"/>
        <v>79908.777777777781</v>
      </c>
      <c r="K70" s="18">
        <v>9</v>
      </c>
      <c r="L70" s="16">
        <v>704005</v>
      </c>
      <c r="M70" s="15">
        <f t="shared" si="22"/>
        <v>78222.777777777781</v>
      </c>
      <c r="N70" s="16">
        <v>16932</v>
      </c>
      <c r="O70" s="15">
        <f t="shared" si="23"/>
        <v>1881.3333333333333</v>
      </c>
      <c r="P70" s="16">
        <f t="shared" si="19"/>
        <v>720937</v>
      </c>
      <c r="Q70" s="17">
        <f t="shared" si="24"/>
        <v>80104.111111111109</v>
      </c>
      <c r="R70" s="26">
        <f t="shared" si="25"/>
        <v>2.4444540232681383E-3</v>
      </c>
    </row>
    <row r="71" spans="1:18" x14ac:dyDescent="0.2">
      <c r="A71" s="11" t="s">
        <v>544</v>
      </c>
      <c r="B71" s="11" t="s">
        <v>542</v>
      </c>
      <c r="C71" s="11" t="s">
        <v>543</v>
      </c>
      <c r="D71" s="18">
        <v>10</v>
      </c>
      <c r="E71" s="16">
        <v>870709</v>
      </c>
      <c r="F71" s="15">
        <f t="shared" si="13"/>
        <v>87070.9</v>
      </c>
      <c r="G71" s="16">
        <v>45722</v>
      </c>
      <c r="H71" s="15">
        <f t="shared" si="14"/>
        <v>4572.2</v>
      </c>
      <c r="I71" s="16">
        <f t="shared" si="15"/>
        <v>916431</v>
      </c>
      <c r="J71" s="16">
        <f t="shared" si="16"/>
        <v>91643.1</v>
      </c>
      <c r="K71" s="18">
        <v>10</v>
      </c>
      <c r="L71" s="16">
        <v>901231</v>
      </c>
      <c r="M71" s="15">
        <f t="shared" si="22"/>
        <v>90123.1</v>
      </c>
      <c r="N71" s="16">
        <v>41556</v>
      </c>
      <c r="O71" s="15">
        <f t="shared" si="23"/>
        <v>4155.6000000000004</v>
      </c>
      <c r="P71" s="16">
        <f t="shared" si="19"/>
        <v>942787</v>
      </c>
      <c r="Q71" s="17">
        <f t="shared" si="24"/>
        <v>94278.7</v>
      </c>
      <c r="R71" s="26">
        <f t="shared" si="25"/>
        <v>2.8759393778691369E-2</v>
      </c>
    </row>
    <row r="72" spans="1:18" x14ac:dyDescent="0.2">
      <c r="A72" s="11" t="s">
        <v>554</v>
      </c>
      <c r="B72" s="11" t="s">
        <v>542</v>
      </c>
      <c r="C72" s="11" t="s">
        <v>553</v>
      </c>
      <c r="D72" s="18">
        <v>6</v>
      </c>
      <c r="E72" s="16">
        <v>495456</v>
      </c>
      <c r="F72" s="15">
        <f t="shared" si="13"/>
        <v>82576</v>
      </c>
      <c r="G72" s="16">
        <v>22676</v>
      </c>
      <c r="H72" s="15">
        <f t="shared" si="14"/>
        <v>3779.3333333333335</v>
      </c>
      <c r="I72" s="16">
        <f t="shared" si="15"/>
        <v>518132</v>
      </c>
      <c r="J72" s="16">
        <f t="shared" si="16"/>
        <v>86355.333333333328</v>
      </c>
      <c r="K72" s="18">
        <v>6</v>
      </c>
      <c r="L72" s="16">
        <v>508962</v>
      </c>
      <c r="M72" s="15">
        <f t="shared" si="22"/>
        <v>84827</v>
      </c>
      <c r="N72" s="16">
        <v>27161</v>
      </c>
      <c r="O72" s="15">
        <f t="shared" si="23"/>
        <v>4526.833333333333</v>
      </c>
      <c r="P72" s="16">
        <f t="shared" si="19"/>
        <v>536123</v>
      </c>
      <c r="Q72" s="17">
        <f t="shared" si="24"/>
        <v>89353.833333333328</v>
      </c>
      <c r="R72" s="26">
        <f t="shared" si="25"/>
        <v>3.4722811947534606E-2</v>
      </c>
    </row>
    <row r="73" spans="1:18" x14ac:dyDescent="0.2">
      <c r="A73" s="11" t="s">
        <v>562</v>
      </c>
      <c r="B73" s="11" t="s">
        <v>542</v>
      </c>
      <c r="C73" s="11" t="s">
        <v>561</v>
      </c>
      <c r="D73" s="18">
        <v>4</v>
      </c>
      <c r="E73" s="16">
        <v>311218</v>
      </c>
      <c r="F73" s="15">
        <f t="shared" si="13"/>
        <v>77804.5</v>
      </c>
      <c r="G73" s="16">
        <v>10939</v>
      </c>
      <c r="H73" s="15">
        <f t="shared" si="14"/>
        <v>2734.75</v>
      </c>
      <c r="I73" s="16">
        <f t="shared" si="15"/>
        <v>322157</v>
      </c>
      <c r="J73" s="16">
        <f t="shared" si="16"/>
        <v>80539.25</v>
      </c>
      <c r="K73" s="18">
        <v>4</v>
      </c>
      <c r="L73" s="16">
        <v>317443</v>
      </c>
      <c r="M73" s="15">
        <f t="shared" si="22"/>
        <v>79360.75</v>
      </c>
      <c r="N73" s="16">
        <v>9828</v>
      </c>
      <c r="O73" s="15">
        <f t="shared" si="23"/>
        <v>2457</v>
      </c>
      <c r="P73" s="16">
        <f t="shared" si="19"/>
        <v>327271</v>
      </c>
      <c r="Q73" s="17">
        <f t="shared" si="24"/>
        <v>81817.75</v>
      </c>
      <c r="R73" s="26">
        <f t="shared" si="25"/>
        <v>1.5874247649438008E-2</v>
      </c>
    </row>
    <row r="74" spans="1:18" x14ac:dyDescent="0.2">
      <c r="A74" s="11" t="s">
        <v>550</v>
      </c>
      <c r="B74" s="11" t="s">
        <v>542</v>
      </c>
      <c r="C74" s="11" t="s">
        <v>549</v>
      </c>
      <c r="D74" s="18">
        <v>4</v>
      </c>
      <c r="E74" s="16">
        <v>309575</v>
      </c>
      <c r="F74" s="15">
        <f t="shared" si="13"/>
        <v>77393.75</v>
      </c>
      <c r="G74" s="16">
        <v>13800</v>
      </c>
      <c r="H74" s="15">
        <f t="shared" si="14"/>
        <v>3450</v>
      </c>
      <c r="I74" s="16">
        <f t="shared" si="15"/>
        <v>323375</v>
      </c>
      <c r="J74" s="16">
        <f t="shared" si="16"/>
        <v>80843.75</v>
      </c>
      <c r="K74" s="18">
        <v>4</v>
      </c>
      <c r="L74" s="16">
        <v>326775</v>
      </c>
      <c r="M74" s="15">
        <f t="shared" si="22"/>
        <v>81693.75</v>
      </c>
      <c r="N74" s="16">
        <v>16860</v>
      </c>
      <c r="O74" s="15">
        <f t="shared" si="23"/>
        <v>4215</v>
      </c>
      <c r="P74" s="16">
        <f t="shared" si="19"/>
        <v>343635</v>
      </c>
      <c r="Q74" s="17">
        <f t="shared" si="24"/>
        <v>85908.75</v>
      </c>
      <c r="R74" s="26">
        <f t="shared" si="25"/>
        <v>6.2651720139157319E-2</v>
      </c>
    </row>
    <row r="75" spans="1:18" x14ac:dyDescent="0.2">
      <c r="A75" s="11" t="s">
        <v>548</v>
      </c>
      <c r="B75" s="11" t="s">
        <v>542</v>
      </c>
      <c r="C75" s="11" t="s">
        <v>547</v>
      </c>
      <c r="D75" s="18">
        <v>12</v>
      </c>
      <c r="E75" s="16">
        <v>1132581</v>
      </c>
      <c r="F75" s="15">
        <f t="shared" si="13"/>
        <v>94381.75</v>
      </c>
      <c r="G75" s="16">
        <v>37800</v>
      </c>
      <c r="H75" s="15">
        <f t="shared" si="14"/>
        <v>3150</v>
      </c>
      <c r="I75" s="16">
        <f t="shared" si="15"/>
        <v>1170381</v>
      </c>
      <c r="J75" s="16">
        <f t="shared" si="16"/>
        <v>97531.75</v>
      </c>
      <c r="K75" s="18">
        <v>12</v>
      </c>
      <c r="L75" s="16">
        <v>1155233</v>
      </c>
      <c r="M75" s="15">
        <f t="shared" si="22"/>
        <v>96269.416666666672</v>
      </c>
      <c r="N75" s="16">
        <v>39000</v>
      </c>
      <c r="O75" s="15">
        <f t="shared" si="23"/>
        <v>3250</v>
      </c>
      <c r="P75" s="16">
        <f t="shared" si="19"/>
        <v>1194233</v>
      </c>
      <c r="Q75" s="17">
        <f t="shared" si="24"/>
        <v>99519.416666666672</v>
      </c>
      <c r="R75" s="26">
        <f t="shared" si="25"/>
        <v>2.0379688323716855E-2</v>
      </c>
    </row>
    <row r="76" spans="1:18" x14ac:dyDescent="0.2">
      <c r="A76" s="11" t="s">
        <v>556</v>
      </c>
      <c r="B76" s="11" t="s">
        <v>542</v>
      </c>
      <c r="C76" s="11" t="s">
        <v>555</v>
      </c>
      <c r="D76" s="18">
        <v>9</v>
      </c>
      <c r="E76" s="16">
        <v>773242</v>
      </c>
      <c r="F76" s="15">
        <f t="shared" si="13"/>
        <v>85915.777777777781</v>
      </c>
      <c r="G76" s="16">
        <v>17664</v>
      </c>
      <c r="H76" s="15">
        <f t="shared" si="14"/>
        <v>1962.6666666666667</v>
      </c>
      <c r="I76" s="16">
        <f t="shared" si="15"/>
        <v>790906</v>
      </c>
      <c r="J76" s="16">
        <f t="shared" si="16"/>
        <v>87878.444444444438</v>
      </c>
      <c r="K76" s="18">
        <v>9</v>
      </c>
      <c r="L76" s="16">
        <v>789168</v>
      </c>
      <c r="M76" s="15">
        <f t="shared" si="22"/>
        <v>87685.333333333328</v>
      </c>
      <c r="N76" s="16">
        <v>20064</v>
      </c>
      <c r="O76" s="15">
        <f t="shared" si="23"/>
        <v>2229.3333333333335</v>
      </c>
      <c r="P76" s="16">
        <f t="shared" si="19"/>
        <v>809232</v>
      </c>
      <c r="Q76" s="17">
        <f t="shared" si="24"/>
        <v>89914.666666666672</v>
      </c>
      <c r="R76" s="26">
        <v>0</v>
      </c>
    </row>
    <row r="77" spans="1:18" x14ac:dyDescent="0.2">
      <c r="A77" s="11" t="s">
        <v>552</v>
      </c>
      <c r="B77" s="11" t="s">
        <v>542</v>
      </c>
      <c r="C77" s="11" t="s">
        <v>551</v>
      </c>
      <c r="D77" s="18">
        <v>5.8000001907348633</v>
      </c>
      <c r="E77" s="16">
        <v>349977</v>
      </c>
      <c r="F77" s="15">
        <f t="shared" si="13"/>
        <v>60340.860084636952</v>
      </c>
      <c r="G77" s="16">
        <v>14160</v>
      </c>
      <c r="H77" s="15">
        <f t="shared" si="14"/>
        <v>2441.3792300592872</v>
      </c>
      <c r="I77" s="16">
        <f t="shared" si="15"/>
        <v>364137</v>
      </c>
      <c r="J77" s="16">
        <f t="shared" si="16"/>
        <v>62782.239314696235</v>
      </c>
      <c r="K77" s="18">
        <v>5.5</v>
      </c>
      <c r="L77" s="16">
        <v>372386</v>
      </c>
      <c r="M77" s="15">
        <f t="shared" si="22"/>
        <v>67706.545454545456</v>
      </c>
      <c r="N77" s="16">
        <v>14360</v>
      </c>
      <c r="O77" s="15">
        <f t="shared" si="23"/>
        <v>2610.909090909091</v>
      </c>
      <c r="P77" s="16">
        <f t="shared" si="19"/>
        <v>386746</v>
      </c>
      <c r="Q77" s="17">
        <f t="shared" si="24"/>
        <v>70317.454545454544</v>
      </c>
      <c r="R77" s="26">
        <f t="shared" ref="R77:R140" si="26">(Q77-J77)/J77</f>
        <v>0.12002144735532627</v>
      </c>
    </row>
    <row r="78" spans="1:18" x14ac:dyDescent="0.2">
      <c r="A78" s="11" t="s">
        <v>558</v>
      </c>
      <c r="B78" s="11" t="s">
        <v>542</v>
      </c>
      <c r="C78" s="11" t="s">
        <v>557</v>
      </c>
      <c r="D78" s="18">
        <v>3</v>
      </c>
      <c r="E78" s="16">
        <v>225350</v>
      </c>
      <c r="F78" s="15">
        <f t="shared" si="13"/>
        <v>75116.666666666672</v>
      </c>
      <c r="G78" s="16">
        <v>11904</v>
      </c>
      <c r="H78" s="15">
        <f t="shared" si="14"/>
        <v>3968</v>
      </c>
      <c r="I78" s="16">
        <f t="shared" si="15"/>
        <v>237254</v>
      </c>
      <c r="J78" s="16">
        <f t="shared" si="16"/>
        <v>79084.666666666672</v>
      </c>
      <c r="K78" s="18">
        <v>3</v>
      </c>
      <c r="L78" s="16">
        <v>226896</v>
      </c>
      <c r="M78" s="15">
        <f t="shared" si="22"/>
        <v>75632</v>
      </c>
      <c r="N78" s="16">
        <v>17856</v>
      </c>
      <c r="O78" s="15">
        <f t="shared" si="23"/>
        <v>5952</v>
      </c>
      <c r="P78" s="16">
        <f t="shared" si="19"/>
        <v>244752</v>
      </c>
      <c r="Q78" s="17">
        <f t="shared" si="24"/>
        <v>81584</v>
      </c>
      <c r="R78" s="26">
        <f t="shared" si="26"/>
        <v>3.1603260640494936E-2</v>
      </c>
    </row>
    <row r="79" spans="1:18" x14ac:dyDescent="0.2">
      <c r="A79" s="11" t="s">
        <v>517</v>
      </c>
      <c r="B79" s="11" t="s">
        <v>515</v>
      </c>
      <c r="C79" s="11" t="s">
        <v>516</v>
      </c>
      <c r="D79" s="18">
        <v>1.5</v>
      </c>
      <c r="E79" s="16">
        <v>108000</v>
      </c>
      <c r="F79" s="15">
        <f t="shared" si="13"/>
        <v>72000</v>
      </c>
      <c r="G79" s="16">
        <v>7500</v>
      </c>
      <c r="H79" s="15">
        <f t="shared" si="14"/>
        <v>5000</v>
      </c>
      <c r="I79" s="16">
        <f t="shared" si="15"/>
        <v>115500</v>
      </c>
      <c r="J79" s="16">
        <f t="shared" si="16"/>
        <v>77000</v>
      </c>
      <c r="K79" s="18">
        <v>1.5</v>
      </c>
      <c r="L79" s="16">
        <v>109080</v>
      </c>
      <c r="M79" s="15">
        <f t="shared" si="22"/>
        <v>72720</v>
      </c>
      <c r="N79" s="16">
        <v>7500</v>
      </c>
      <c r="O79" s="15">
        <f t="shared" si="23"/>
        <v>5000</v>
      </c>
      <c r="P79" s="16">
        <f t="shared" si="19"/>
        <v>116580</v>
      </c>
      <c r="Q79" s="17">
        <f t="shared" si="24"/>
        <v>77720</v>
      </c>
      <c r="R79" s="26">
        <f t="shared" si="26"/>
        <v>9.3506493506493506E-3</v>
      </c>
    </row>
    <row r="80" spans="1:18" x14ac:dyDescent="0.2">
      <c r="A80" s="11" t="s">
        <v>519</v>
      </c>
      <c r="B80" s="11" t="s">
        <v>515</v>
      </c>
      <c r="C80" s="11" t="s">
        <v>518</v>
      </c>
      <c r="D80" s="18">
        <v>2</v>
      </c>
      <c r="E80" s="16">
        <v>144000</v>
      </c>
      <c r="F80" s="15">
        <f t="shared" si="13"/>
        <v>72000</v>
      </c>
      <c r="G80" s="16">
        <v>15336</v>
      </c>
      <c r="H80" s="15">
        <f t="shared" si="14"/>
        <v>7668</v>
      </c>
      <c r="I80" s="16">
        <f t="shared" si="15"/>
        <v>159336</v>
      </c>
      <c r="J80" s="16">
        <f t="shared" si="16"/>
        <v>79668</v>
      </c>
      <c r="K80" s="18">
        <v>2</v>
      </c>
      <c r="L80" s="16">
        <v>147360</v>
      </c>
      <c r="M80" s="15">
        <f t="shared" si="22"/>
        <v>73680</v>
      </c>
      <c r="N80" s="16">
        <v>13219</v>
      </c>
      <c r="O80" s="15">
        <f t="shared" si="23"/>
        <v>6609.5</v>
      </c>
      <c r="P80" s="16">
        <f t="shared" si="19"/>
        <v>160579</v>
      </c>
      <c r="Q80" s="17">
        <f t="shared" si="24"/>
        <v>80289.5</v>
      </c>
      <c r="R80" s="26">
        <f t="shared" si="26"/>
        <v>7.8011246673695836E-3</v>
      </c>
    </row>
    <row r="81" spans="1:18" x14ac:dyDescent="0.2">
      <c r="A81" s="11" t="s">
        <v>521</v>
      </c>
      <c r="B81" s="11" t="s">
        <v>515</v>
      </c>
      <c r="C81" s="11" t="s">
        <v>520</v>
      </c>
      <c r="D81" s="18">
        <v>1.5</v>
      </c>
      <c r="E81" s="16">
        <v>103000</v>
      </c>
      <c r="F81" s="15">
        <f t="shared" si="13"/>
        <v>68666.666666666672</v>
      </c>
      <c r="G81" s="16">
        <v>23338</v>
      </c>
      <c r="H81" s="15">
        <f t="shared" si="14"/>
        <v>15558.666666666666</v>
      </c>
      <c r="I81" s="16">
        <f t="shared" si="15"/>
        <v>126338</v>
      </c>
      <c r="J81" s="16">
        <f t="shared" si="16"/>
        <v>84225.333333333328</v>
      </c>
      <c r="K81" s="18">
        <v>2</v>
      </c>
      <c r="L81" s="16">
        <v>122900</v>
      </c>
      <c r="M81" s="15">
        <f t="shared" si="22"/>
        <v>61450</v>
      </c>
      <c r="N81" s="16">
        <v>15253</v>
      </c>
      <c r="O81" s="15">
        <f t="shared" si="23"/>
        <v>7626.5</v>
      </c>
      <c r="P81" s="16">
        <f t="shared" si="19"/>
        <v>138153</v>
      </c>
      <c r="Q81" s="17">
        <f t="shared" si="24"/>
        <v>69076.5</v>
      </c>
      <c r="R81" s="26">
        <f t="shared" si="26"/>
        <v>-0.17986077031455297</v>
      </c>
    </row>
    <row r="82" spans="1:18" x14ac:dyDescent="0.2">
      <c r="A82" s="11" t="s">
        <v>397</v>
      </c>
      <c r="B82" s="11" t="s">
        <v>395</v>
      </c>
      <c r="C82" s="11" t="s">
        <v>396</v>
      </c>
      <c r="D82" s="18">
        <v>2.2000000476837158</v>
      </c>
      <c r="E82" s="16">
        <v>120827</v>
      </c>
      <c r="F82" s="15">
        <f t="shared" si="13"/>
        <v>54921.362445975166</v>
      </c>
      <c r="G82" s="16">
        <v>12714</v>
      </c>
      <c r="H82" s="15">
        <f t="shared" si="14"/>
        <v>5779.0907838324902</v>
      </c>
      <c r="I82" s="16">
        <f t="shared" si="15"/>
        <v>133541</v>
      </c>
      <c r="J82" s="16">
        <f t="shared" si="16"/>
        <v>60700.453229807652</v>
      </c>
      <c r="K82" s="18">
        <v>2.0999999046325684</v>
      </c>
      <c r="L82" s="16">
        <v>117403</v>
      </c>
      <c r="M82" s="15">
        <f t="shared" si="22"/>
        <v>55906.193015061923</v>
      </c>
      <c r="N82" s="16">
        <v>12364</v>
      </c>
      <c r="O82" s="15">
        <f t="shared" si="23"/>
        <v>5887.6193149938726</v>
      </c>
      <c r="P82" s="16">
        <f t="shared" si="19"/>
        <v>129767</v>
      </c>
      <c r="Q82" s="17">
        <f t="shared" si="24"/>
        <v>61793.8123300558</v>
      </c>
      <c r="R82" s="26">
        <f t="shared" si="26"/>
        <v>1.8012371276846441E-2</v>
      </c>
    </row>
    <row r="83" spans="1:18" x14ac:dyDescent="0.2">
      <c r="A83" s="11" t="s">
        <v>399</v>
      </c>
      <c r="B83" s="11" t="s">
        <v>395</v>
      </c>
      <c r="C83" s="11" t="s">
        <v>398</v>
      </c>
      <c r="D83" s="18">
        <v>2</v>
      </c>
      <c r="E83" s="16">
        <v>152409</v>
      </c>
      <c r="F83" s="15">
        <f t="shared" si="13"/>
        <v>76204.5</v>
      </c>
      <c r="G83" s="16">
        <v>7080</v>
      </c>
      <c r="H83" s="15">
        <f t="shared" si="14"/>
        <v>3540</v>
      </c>
      <c r="I83" s="16">
        <f t="shared" si="15"/>
        <v>159489</v>
      </c>
      <c r="J83" s="16">
        <f t="shared" si="16"/>
        <v>79744.5</v>
      </c>
      <c r="K83" s="18">
        <v>2</v>
      </c>
      <c r="L83" s="16">
        <v>155457</v>
      </c>
      <c r="M83" s="15">
        <f t="shared" si="22"/>
        <v>77728.5</v>
      </c>
      <c r="N83" s="16">
        <v>7080</v>
      </c>
      <c r="O83" s="15">
        <f t="shared" si="23"/>
        <v>3540</v>
      </c>
      <c r="P83" s="16">
        <f t="shared" si="19"/>
        <v>162537</v>
      </c>
      <c r="Q83" s="17">
        <f t="shared" si="24"/>
        <v>81268.5</v>
      </c>
      <c r="R83" s="26">
        <f t="shared" si="26"/>
        <v>1.9111035870812407E-2</v>
      </c>
    </row>
    <row r="84" spans="1:18" x14ac:dyDescent="0.2">
      <c r="A84" s="11" t="s">
        <v>348</v>
      </c>
      <c r="B84" s="11" t="s">
        <v>344</v>
      </c>
      <c r="C84" s="11" t="s">
        <v>347</v>
      </c>
      <c r="D84" s="18">
        <v>2.5</v>
      </c>
      <c r="E84" s="16">
        <v>180969</v>
      </c>
      <c r="F84" s="15">
        <f t="shared" si="13"/>
        <v>72387.600000000006</v>
      </c>
      <c r="G84" s="16">
        <v>16443</v>
      </c>
      <c r="H84" s="15">
        <f t="shared" si="14"/>
        <v>6577.2</v>
      </c>
      <c r="I84" s="16">
        <f t="shared" si="15"/>
        <v>197412</v>
      </c>
      <c r="J84" s="16">
        <f t="shared" si="16"/>
        <v>78964.800000000003</v>
      </c>
      <c r="K84" s="18">
        <v>2</v>
      </c>
      <c r="L84" s="16">
        <v>150228</v>
      </c>
      <c r="M84" s="15">
        <f t="shared" si="22"/>
        <v>75114</v>
      </c>
      <c r="N84" s="16">
        <v>10346</v>
      </c>
      <c r="O84" s="15">
        <f t="shared" si="23"/>
        <v>5173</v>
      </c>
      <c r="P84" s="16">
        <f t="shared" si="19"/>
        <v>160574</v>
      </c>
      <c r="Q84" s="17">
        <f t="shared" si="24"/>
        <v>80287</v>
      </c>
      <c r="R84" s="26">
        <f t="shared" si="26"/>
        <v>1.67441695540291E-2</v>
      </c>
    </row>
    <row r="85" spans="1:18" x14ac:dyDescent="0.2">
      <c r="A85" s="11" t="s">
        <v>346</v>
      </c>
      <c r="B85" s="11" t="s">
        <v>344</v>
      </c>
      <c r="C85" s="11" t="s">
        <v>345</v>
      </c>
      <c r="D85" s="18">
        <v>0.5</v>
      </c>
      <c r="E85" s="16">
        <v>32350</v>
      </c>
      <c r="F85" s="15">
        <f t="shared" si="13"/>
        <v>64700</v>
      </c>
      <c r="G85" s="16">
        <v>3569</v>
      </c>
      <c r="H85" s="15">
        <f t="shared" si="14"/>
        <v>7138</v>
      </c>
      <c r="I85" s="16">
        <f t="shared" si="15"/>
        <v>35919</v>
      </c>
      <c r="J85" s="16">
        <f t="shared" si="16"/>
        <v>71838</v>
      </c>
      <c r="K85" s="18">
        <v>0.5</v>
      </c>
      <c r="L85" s="16">
        <v>31350</v>
      </c>
      <c r="M85" s="15">
        <f t="shared" si="22"/>
        <v>62700</v>
      </c>
      <c r="N85" s="16">
        <v>3750</v>
      </c>
      <c r="O85" s="15">
        <f t="shared" si="23"/>
        <v>7500</v>
      </c>
      <c r="P85" s="16">
        <f t="shared" si="19"/>
        <v>35100</v>
      </c>
      <c r="Q85" s="17">
        <f t="shared" si="24"/>
        <v>70200</v>
      </c>
      <c r="R85" s="26">
        <f t="shared" si="26"/>
        <v>-2.2801302931596091E-2</v>
      </c>
    </row>
    <row r="86" spans="1:18" x14ac:dyDescent="0.2">
      <c r="A86" s="11" t="s">
        <v>207</v>
      </c>
      <c r="B86" s="11" t="s">
        <v>205</v>
      </c>
      <c r="C86" s="11" t="s">
        <v>206</v>
      </c>
      <c r="D86" s="18">
        <v>1.5</v>
      </c>
      <c r="E86" s="16">
        <v>99495</v>
      </c>
      <c r="F86" s="15">
        <f t="shared" si="13"/>
        <v>66330</v>
      </c>
      <c r="G86" s="16">
        <v>24235</v>
      </c>
      <c r="H86" s="15">
        <f t="shared" si="14"/>
        <v>16156.666666666666</v>
      </c>
      <c r="I86" s="16">
        <f t="shared" si="15"/>
        <v>123730</v>
      </c>
      <c r="J86" s="16">
        <f t="shared" si="16"/>
        <v>82486.666666666672</v>
      </c>
      <c r="K86" s="18">
        <v>1.5</v>
      </c>
      <c r="L86" s="16">
        <v>104370</v>
      </c>
      <c r="M86" s="15">
        <f t="shared" si="22"/>
        <v>69580</v>
      </c>
      <c r="N86" s="16">
        <v>25178</v>
      </c>
      <c r="O86" s="15">
        <f t="shared" si="23"/>
        <v>16785.333333333332</v>
      </c>
      <c r="P86" s="16">
        <f t="shared" si="19"/>
        <v>129548</v>
      </c>
      <c r="Q86" s="17">
        <f t="shared" si="24"/>
        <v>86365.333333333328</v>
      </c>
      <c r="R86" s="26">
        <f t="shared" si="26"/>
        <v>4.7021740887416029E-2</v>
      </c>
    </row>
    <row r="87" spans="1:18" x14ac:dyDescent="0.2">
      <c r="A87" s="11" t="s">
        <v>161</v>
      </c>
      <c r="B87" s="11" t="s">
        <v>159</v>
      </c>
      <c r="C87" s="11" t="s">
        <v>160</v>
      </c>
      <c r="D87" s="18">
        <v>1</v>
      </c>
      <c r="E87" s="16">
        <v>74300</v>
      </c>
      <c r="F87" s="15">
        <f t="shared" si="13"/>
        <v>74300</v>
      </c>
      <c r="G87" s="16">
        <v>6156</v>
      </c>
      <c r="H87" s="15">
        <f t="shared" si="14"/>
        <v>6156</v>
      </c>
      <c r="I87" s="16">
        <f t="shared" si="15"/>
        <v>80456</v>
      </c>
      <c r="J87" s="16">
        <f t="shared" si="16"/>
        <v>80456</v>
      </c>
      <c r="K87" s="18">
        <v>1</v>
      </c>
      <c r="L87" s="16">
        <v>75000</v>
      </c>
      <c r="M87" s="15">
        <f t="shared" si="22"/>
        <v>75000</v>
      </c>
      <c r="N87" s="16">
        <v>5356</v>
      </c>
      <c r="O87" s="15">
        <f t="shared" si="23"/>
        <v>5356</v>
      </c>
      <c r="P87" s="16">
        <f t="shared" si="19"/>
        <v>80356</v>
      </c>
      <c r="Q87" s="17">
        <f t="shared" si="24"/>
        <v>80356</v>
      </c>
      <c r="R87" s="26">
        <f t="shared" si="26"/>
        <v>-1.2429153823207716E-3</v>
      </c>
    </row>
    <row r="88" spans="1:18" x14ac:dyDescent="0.2">
      <c r="A88" s="11" t="s">
        <v>163</v>
      </c>
      <c r="B88" s="11" t="s">
        <v>159</v>
      </c>
      <c r="C88" s="11" t="s">
        <v>162</v>
      </c>
      <c r="D88" s="18">
        <v>0.5</v>
      </c>
      <c r="E88" s="16">
        <v>37500</v>
      </c>
      <c r="F88" s="15">
        <f t="shared" si="13"/>
        <v>75000</v>
      </c>
      <c r="G88" s="16">
        <v>6355</v>
      </c>
      <c r="H88" s="15">
        <f t="shared" si="14"/>
        <v>12710</v>
      </c>
      <c r="I88" s="16">
        <f t="shared" si="15"/>
        <v>43855</v>
      </c>
      <c r="J88" s="16">
        <f t="shared" si="16"/>
        <v>87710</v>
      </c>
      <c r="K88" s="18">
        <v>0.5</v>
      </c>
      <c r="L88" s="16">
        <v>40000</v>
      </c>
      <c r="M88" s="15">
        <f t="shared" si="22"/>
        <v>80000</v>
      </c>
      <c r="N88" s="16">
        <v>6235</v>
      </c>
      <c r="O88" s="15">
        <f t="shared" si="23"/>
        <v>12470</v>
      </c>
      <c r="P88" s="16">
        <f t="shared" si="19"/>
        <v>46235</v>
      </c>
      <c r="Q88" s="17">
        <f t="shared" si="24"/>
        <v>92470</v>
      </c>
      <c r="R88" s="26">
        <f t="shared" si="26"/>
        <v>5.4269752593774943E-2</v>
      </c>
    </row>
    <row r="89" spans="1:18" x14ac:dyDescent="0.2">
      <c r="A89" s="11" t="s">
        <v>62</v>
      </c>
      <c r="B89" s="11" t="s">
        <v>60</v>
      </c>
      <c r="C89" s="11" t="s">
        <v>61</v>
      </c>
      <c r="D89" s="18">
        <v>2</v>
      </c>
      <c r="E89" s="16">
        <v>132000</v>
      </c>
      <c r="F89" s="15">
        <f t="shared" si="13"/>
        <v>66000</v>
      </c>
      <c r="G89" s="16">
        <v>2400</v>
      </c>
      <c r="H89" s="15">
        <f t="shared" si="14"/>
        <v>1200</v>
      </c>
      <c r="I89" s="16">
        <f t="shared" si="15"/>
        <v>134400</v>
      </c>
      <c r="J89" s="16">
        <f t="shared" si="16"/>
        <v>67200</v>
      </c>
      <c r="K89" s="18">
        <v>2</v>
      </c>
      <c r="L89" s="16">
        <v>136000</v>
      </c>
      <c r="M89" s="15">
        <f t="shared" si="22"/>
        <v>68000</v>
      </c>
      <c r="N89" s="16">
        <v>4800</v>
      </c>
      <c r="O89" s="15">
        <f t="shared" si="23"/>
        <v>2400</v>
      </c>
      <c r="P89" s="16">
        <f t="shared" si="19"/>
        <v>140800</v>
      </c>
      <c r="Q89" s="17">
        <f t="shared" si="24"/>
        <v>70400</v>
      </c>
      <c r="R89" s="26">
        <f t="shared" si="26"/>
        <v>4.7619047619047616E-2</v>
      </c>
    </row>
    <row r="90" spans="1:18" x14ac:dyDescent="0.2">
      <c r="A90" s="11" t="s">
        <v>67</v>
      </c>
      <c r="B90" s="11" t="s">
        <v>63</v>
      </c>
      <c r="C90" s="11" t="s">
        <v>66</v>
      </c>
      <c r="D90" s="18">
        <v>1</v>
      </c>
      <c r="E90" s="16">
        <v>58979</v>
      </c>
      <c r="F90" s="15">
        <f t="shared" si="13"/>
        <v>58979</v>
      </c>
      <c r="G90" s="16">
        <v>2300</v>
      </c>
      <c r="H90" s="15">
        <f t="shared" si="14"/>
        <v>2300</v>
      </c>
      <c r="I90" s="16">
        <f t="shared" si="15"/>
        <v>61279</v>
      </c>
      <c r="J90" s="16">
        <f t="shared" si="16"/>
        <v>61279</v>
      </c>
      <c r="K90" s="18">
        <v>1</v>
      </c>
      <c r="L90" s="16">
        <v>61628</v>
      </c>
      <c r="M90" s="15">
        <f t="shared" si="22"/>
        <v>61628</v>
      </c>
      <c r="N90" s="16">
        <v>2300</v>
      </c>
      <c r="O90" s="15">
        <f t="shared" si="23"/>
        <v>2300</v>
      </c>
      <c r="P90" s="16">
        <f t="shared" si="19"/>
        <v>63928</v>
      </c>
      <c r="Q90" s="17">
        <f t="shared" si="24"/>
        <v>63928</v>
      </c>
      <c r="R90" s="26">
        <f t="shared" si="26"/>
        <v>4.3228512214624912E-2</v>
      </c>
    </row>
    <row r="91" spans="1:18" x14ac:dyDescent="0.2">
      <c r="A91" s="11" t="s">
        <v>65</v>
      </c>
      <c r="B91" s="11" t="s">
        <v>63</v>
      </c>
      <c r="C91" s="11" t="s">
        <v>64</v>
      </c>
      <c r="D91" s="18">
        <v>2</v>
      </c>
      <c r="E91" s="16">
        <v>122418</v>
      </c>
      <c r="F91" s="15">
        <f t="shared" si="13"/>
        <v>61209</v>
      </c>
      <c r="G91" s="16">
        <v>10732</v>
      </c>
      <c r="H91" s="15">
        <f t="shared" si="14"/>
        <v>5366</v>
      </c>
      <c r="I91" s="16">
        <f t="shared" si="15"/>
        <v>133150</v>
      </c>
      <c r="J91" s="16">
        <f t="shared" si="16"/>
        <v>66575</v>
      </c>
      <c r="K91" s="18">
        <v>2</v>
      </c>
      <c r="L91" s="16">
        <v>118705</v>
      </c>
      <c r="M91" s="15">
        <f t="shared" si="22"/>
        <v>59352.5</v>
      </c>
      <c r="N91" s="16">
        <v>10738</v>
      </c>
      <c r="O91" s="15">
        <f t="shared" si="23"/>
        <v>5369</v>
      </c>
      <c r="P91" s="16">
        <f t="shared" si="19"/>
        <v>129443</v>
      </c>
      <c r="Q91" s="17">
        <f t="shared" si="24"/>
        <v>64721.5</v>
      </c>
      <c r="R91" s="26">
        <f t="shared" si="26"/>
        <v>-2.7840781073976719E-2</v>
      </c>
    </row>
    <row r="92" spans="1:18" x14ac:dyDescent="0.2">
      <c r="A92" s="11" t="s">
        <v>190</v>
      </c>
      <c r="B92" s="11" t="s">
        <v>186</v>
      </c>
      <c r="C92" s="11" t="s">
        <v>189</v>
      </c>
      <c r="D92" s="18">
        <v>3</v>
      </c>
      <c r="E92" s="16">
        <v>227567</v>
      </c>
      <c r="F92" s="15">
        <f t="shared" si="13"/>
        <v>75855.666666666672</v>
      </c>
      <c r="G92" s="16">
        <v>15011</v>
      </c>
      <c r="H92" s="15">
        <f t="shared" si="14"/>
        <v>5003.666666666667</v>
      </c>
      <c r="I92" s="16">
        <f t="shared" si="15"/>
        <v>242578</v>
      </c>
      <c r="J92" s="16">
        <f t="shared" si="16"/>
        <v>80859.333333333328</v>
      </c>
      <c r="K92" s="18">
        <v>3</v>
      </c>
      <c r="L92" s="16">
        <v>230737</v>
      </c>
      <c r="M92" s="15">
        <f t="shared" si="22"/>
        <v>76912.333333333328</v>
      </c>
      <c r="N92" s="16">
        <v>15894</v>
      </c>
      <c r="O92" s="15">
        <f t="shared" si="23"/>
        <v>5298</v>
      </c>
      <c r="P92" s="16">
        <f t="shared" si="19"/>
        <v>246631</v>
      </c>
      <c r="Q92" s="17">
        <f t="shared" si="24"/>
        <v>82210.333333333328</v>
      </c>
      <c r="R92" s="26">
        <f t="shared" si="26"/>
        <v>1.6708027933283316E-2</v>
      </c>
    </row>
    <row r="93" spans="1:18" x14ac:dyDescent="0.2">
      <c r="A93" s="11" t="s">
        <v>194</v>
      </c>
      <c r="B93" s="11" t="s">
        <v>186</v>
      </c>
      <c r="C93" s="11" t="s">
        <v>193</v>
      </c>
      <c r="D93" s="18">
        <v>3</v>
      </c>
      <c r="E93" s="16">
        <v>198129</v>
      </c>
      <c r="F93" s="15">
        <f t="shared" si="13"/>
        <v>66043</v>
      </c>
      <c r="G93" s="16">
        <v>26690</v>
      </c>
      <c r="H93" s="15">
        <f t="shared" si="14"/>
        <v>8896.6666666666661</v>
      </c>
      <c r="I93" s="16">
        <f t="shared" si="15"/>
        <v>224819</v>
      </c>
      <c r="J93" s="16">
        <f t="shared" si="16"/>
        <v>74939.666666666672</v>
      </c>
      <c r="K93" s="18">
        <v>3</v>
      </c>
      <c r="L93" s="16">
        <v>202647</v>
      </c>
      <c r="M93" s="15">
        <f t="shared" si="22"/>
        <v>67549</v>
      </c>
      <c r="N93" s="16">
        <v>26690</v>
      </c>
      <c r="O93" s="15">
        <f t="shared" si="23"/>
        <v>8896.6666666666661</v>
      </c>
      <c r="P93" s="16">
        <f t="shared" si="19"/>
        <v>229337</v>
      </c>
      <c r="Q93" s="17">
        <f t="shared" si="24"/>
        <v>76445.666666666672</v>
      </c>
      <c r="R93" s="26">
        <f t="shared" si="26"/>
        <v>2.0096166249293876E-2</v>
      </c>
    </row>
    <row r="94" spans="1:18" x14ac:dyDescent="0.2">
      <c r="A94" s="11" t="s">
        <v>192</v>
      </c>
      <c r="B94" s="11" t="s">
        <v>186</v>
      </c>
      <c r="C94" s="11" t="s">
        <v>191</v>
      </c>
      <c r="D94" s="18">
        <v>3</v>
      </c>
      <c r="E94" s="16">
        <v>254064</v>
      </c>
      <c r="F94" s="15">
        <f t="shared" si="13"/>
        <v>84688</v>
      </c>
      <c r="G94" s="16">
        <v>16522</v>
      </c>
      <c r="H94" s="15">
        <f t="shared" si="14"/>
        <v>5507.333333333333</v>
      </c>
      <c r="I94" s="16">
        <f t="shared" si="15"/>
        <v>270586</v>
      </c>
      <c r="J94" s="16">
        <f t="shared" si="16"/>
        <v>90195.333333333328</v>
      </c>
      <c r="K94" s="18">
        <v>3</v>
      </c>
      <c r="L94" s="16">
        <v>240340</v>
      </c>
      <c r="M94" s="15">
        <f t="shared" si="22"/>
        <v>80113.333333333328</v>
      </c>
      <c r="N94" s="16">
        <v>17494</v>
      </c>
      <c r="O94" s="15">
        <f t="shared" si="23"/>
        <v>5831.333333333333</v>
      </c>
      <c r="P94" s="16">
        <f t="shared" si="19"/>
        <v>257834</v>
      </c>
      <c r="Q94" s="17">
        <f t="shared" si="24"/>
        <v>85944.666666666672</v>
      </c>
      <c r="R94" s="26">
        <f t="shared" si="26"/>
        <v>-4.7127345834595921E-2</v>
      </c>
    </row>
    <row r="95" spans="1:18" x14ac:dyDescent="0.2">
      <c r="A95" s="11" t="s">
        <v>188</v>
      </c>
      <c r="B95" s="11" t="s">
        <v>186</v>
      </c>
      <c r="C95" s="11" t="s">
        <v>187</v>
      </c>
      <c r="D95" s="18">
        <v>5</v>
      </c>
      <c r="E95" s="16">
        <v>379696</v>
      </c>
      <c r="F95" s="15">
        <f t="shared" si="13"/>
        <v>75939.199999999997</v>
      </c>
      <c r="G95" s="16">
        <v>28020</v>
      </c>
      <c r="H95" s="15">
        <f t="shared" si="14"/>
        <v>5604</v>
      </c>
      <c r="I95" s="16">
        <f t="shared" si="15"/>
        <v>407716</v>
      </c>
      <c r="J95" s="16">
        <f t="shared" si="16"/>
        <v>81543.199999999997</v>
      </c>
      <c r="K95" s="18">
        <v>5</v>
      </c>
      <c r="L95" s="16">
        <v>379696</v>
      </c>
      <c r="M95" s="15">
        <f t="shared" si="22"/>
        <v>75939.199999999997</v>
      </c>
      <c r="N95" s="16">
        <v>28620</v>
      </c>
      <c r="O95" s="15">
        <f t="shared" si="23"/>
        <v>5724</v>
      </c>
      <c r="P95" s="16">
        <f t="shared" si="19"/>
        <v>408316</v>
      </c>
      <c r="Q95" s="17">
        <f t="shared" si="24"/>
        <v>81663.199999999997</v>
      </c>
      <c r="R95" s="26">
        <f t="shared" si="26"/>
        <v>1.4716125930794965E-3</v>
      </c>
    </row>
    <row r="96" spans="1:18" x14ac:dyDescent="0.2">
      <c r="A96" s="11" t="s">
        <v>204</v>
      </c>
      <c r="B96" s="11" t="s">
        <v>198</v>
      </c>
      <c r="C96" s="11" t="s">
        <v>203</v>
      </c>
      <c r="D96" s="18">
        <v>0.5</v>
      </c>
      <c r="E96" s="16">
        <v>43149</v>
      </c>
      <c r="F96" s="15">
        <f t="shared" si="13"/>
        <v>86298</v>
      </c>
      <c r="G96" s="16">
        <v>1250</v>
      </c>
      <c r="H96" s="15">
        <f t="shared" si="14"/>
        <v>2500</v>
      </c>
      <c r="I96" s="16">
        <f t="shared" si="15"/>
        <v>44399</v>
      </c>
      <c r="J96" s="16">
        <f t="shared" si="16"/>
        <v>88798</v>
      </c>
      <c r="K96" s="18">
        <v>0.5</v>
      </c>
      <c r="L96" s="16">
        <v>44325</v>
      </c>
      <c r="M96" s="15">
        <f t="shared" si="22"/>
        <v>88650</v>
      </c>
      <c r="N96" s="16">
        <v>1250</v>
      </c>
      <c r="O96" s="15">
        <f t="shared" si="23"/>
        <v>2500</v>
      </c>
      <c r="P96" s="16">
        <f t="shared" si="19"/>
        <v>45575</v>
      </c>
      <c r="Q96" s="17">
        <f t="shared" si="24"/>
        <v>91150</v>
      </c>
      <c r="R96" s="26">
        <f t="shared" si="26"/>
        <v>2.6487083042410865E-2</v>
      </c>
    </row>
    <row r="97" spans="1:18" x14ac:dyDescent="0.2">
      <c r="A97" s="11" t="s">
        <v>202</v>
      </c>
      <c r="B97" s="11" t="s">
        <v>198</v>
      </c>
      <c r="C97" s="11" t="s">
        <v>201</v>
      </c>
      <c r="D97" s="18">
        <v>0.80000001192092896</v>
      </c>
      <c r="E97" s="16">
        <v>45085</v>
      </c>
      <c r="F97" s="15">
        <f t="shared" si="13"/>
        <v>56356.249160226449</v>
      </c>
      <c r="G97" s="16">
        <v>0</v>
      </c>
      <c r="H97" s="15">
        <f t="shared" si="14"/>
        <v>0</v>
      </c>
      <c r="I97" s="16">
        <f t="shared" si="15"/>
        <v>45085</v>
      </c>
      <c r="J97" s="16">
        <f t="shared" si="16"/>
        <v>56356.249160226449</v>
      </c>
      <c r="K97" s="18">
        <v>0.5</v>
      </c>
      <c r="L97" s="16">
        <v>33112</v>
      </c>
      <c r="M97" s="15">
        <f t="shared" si="22"/>
        <v>66224</v>
      </c>
      <c r="N97" s="16">
        <v>0</v>
      </c>
      <c r="O97" s="15">
        <f t="shared" si="23"/>
        <v>0</v>
      </c>
      <c r="P97" s="16">
        <f t="shared" si="19"/>
        <v>33112</v>
      </c>
      <c r="Q97" s="17">
        <f t="shared" si="24"/>
        <v>66224</v>
      </c>
      <c r="R97" s="26">
        <f t="shared" si="26"/>
        <v>0.1750959474204635</v>
      </c>
    </row>
    <row r="98" spans="1:18" x14ac:dyDescent="0.2">
      <c r="A98" s="11" t="s">
        <v>200</v>
      </c>
      <c r="B98" s="11" t="s">
        <v>198</v>
      </c>
      <c r="C98" s="11" t="s">
        <v>199</v>
      </c>
      <c r="D98" s="18">
        <v>1</v>
      </c>
      <c r="E98" s="16">
        <v>66750</v>
      </c>
      <c r="F98" s="15">
        <f t="shared" si="13"/>
        <v>66750</v>
      </c>
      <c r="G98" s="16">
        <v>12711</v>
      </c>
      <c r="H98" s="15">
        <f t="shared" si="14"/>
        <v>12711</v>
      </c>
      <c r="I98" s="16">
        <f t="shared" si="15"/>
        <v>79461</v>
      </c>
      <c r="J98" s="16">
        <f t="shared" si="16"/>
        <v>79461</v>
      </c>
      <c r="K98" s="18">
        <v>1</v>
      </c>
      <c r="L98" s="16">
        <v>66750</v>
      </c>
      <c r="M98" s="15">
        <f t="shared" si="22"/>
        <v>66750</v>
      </c>
      <c r="N98" s="16">
        <v>12471</v>
      </c>
      <c r="O98" s="15">
        <f t="shared" si="23"/>
        <v>12471</v>
      </c>
      <c r="P98" s="16">
        <f t="shared" si="19"/>
        <v>79221</v>
      </c>
      <c r="Q98" s="17">
        <f t="shared" si="24"/>
        <v>79221</v>
      </c>
      <c r="R98" s="26">
        <f t="shared" si="26"/>
        <v>-3.0203496054668328E-3</v>
      </c>
    </row>
    <row r="99" spans="1:18" x14ac:dyDescent="0.2">
      <c r="A99" s="11" t="s">
        <v>128</v>
      </c>
      <c r="B99" s="11" t="s">
        <v>126</v>
      </c>
      <c r="C99" s="11" t="s">
        <v>127</v>
      </c>
      <c r="D99" s="18">
        <v>1</v>
      </c>
      <c r="E99" s="16">
        <v>78662</v>
      </c>
      <c r="F99" s="15">
        <f t="shared" si="13"/>
        <v>78662</v>
      </c>
      <c r="G99" s="16">
        <v>5786</v>
      </c>
      <c r="H99" s="15">
        <f t="shared" si="14"/>
        <v>5786</v>
      </c>
      <c r="I99" s="16">
        <f t="shared" si="15"/>
        <v>84448</v>
      </c>
      <c r="J99" s="16">
        <f t="shared" si="16"/>
        <v>84448</v>
      </c>
      <c r="K99" s="18">
        <v>1</v>
      </c>
      <c r="L99" s="16">
        <v>78662</v>
      </c>
      <c r="M99" s="15">
        <f t="shared" si="22"/>
        <v>78662</v>
      </c>
      <c r="N99" s="16">
        <v>5849</v>
      </c>
      <c r="O99" s="15">
        <f t="shared" si="23"/>
        <v>5849</v>
      </c>
      <c r="P99" s="16">
        <f t="shared" si="19"/>
        <v>84511</v>
      </c>
      <c r="Q99" s="17">
        <f t="shared" si="24"/>
        <v>84511</v>
      </c>
      <c r="R99" s="26">
        <f t="shared" si="26"/>
        <v>7.4602122015915114E-4</v>
      </c>
    </row>
    <row r="100" spans="1:18" x14ac:dyDescent="0.2">
      <c r="A100" s="11" t="s">
        <v>79</v>
      </c>
      <c r="B100" s="11" t="s">
        <v>77</v>
      </c>
      <c r="C100" s="11" t="s">
        <v>78</v>
      </c>
      <c r="D100" s="18">
        <v>1</v>
      </c>
      <c r="E100" s="16">
        <v>63500</v>
      </c>
      <c r="F100" s="15">
        <f t="shared" si="13"/>
        <v>63500</v>
      </c>
      <c r="G100" s="16">
        <v>0</v>
      </c>
      <c r="H100" s="15">
        <f t="shared" si="14"/>
        <v>0</v>
      </c>
      <c r="I100" s="16">
        <f t="shared" si="15"/>
        <v>63500</v>
      </c>
      <c r="J100" s="16">
        <f t="shared" si="16"/>
        <v>63500</v>
      </c>
      <c r="K100" s="18">
        <v>1</v>
      </c>
      <c r="L100" s="16">
        <v>63500</v>
      </c>
      <c r="M100" s="15">
        <f t="shared" si="22"/>
        <v>63500</v>
      </c>
      <c r="N100" s="16">
        <v>0</v>
      </c>
      <c r="O100" s="15">
        <f t="shared" si="23"/>
        <v>0</v>
      </c>
      <c r="P100" s="16">
        <f t="shared" si="19"/>
        <v>63500</v>
      </c>
      <c r="Q100" s="17">
        <f t="shared" si="24"/>
        <v>63500</v>
      </c>
      <c r="R100" s="26">
        <f t="shared" si="26"/>
        <v>0</v>
      </c>
    </row>
    <row r="101" spans="1:18" x14ac:dyDescent="0.2">
      <c r="A101" s="11" t="s">
        <v>336</v>
      </c>
      <c r="B101" s="11" t="s">
        <v>333</v>
      </c>
      <c r="C101" s="11" t="s">
        <v>333</v>
      </c>
      <c r="D101" s="18">
        <v>2</v>
      </c>
      <c r="E101" s="16">
        <v>140974</v>
      </c>
      <c r="F101" s="15">
        <f t="shared" si="13"/>
        <v>70487</v>
      </c>
      <c r="G101" s="16">
        <v>8501</v>
      </c>
      <c r="H101" s="15">
        <f t="shared" si="14"/>
        <v>4250.5</v>
      </c>
      <c r="I101" s="16">
        <f t="shared" si="15"/>
        <v>149475</v>
      </c>
      <c r="J101" s="16">
        <f t="shared" si="16"/>
        <v>74737.5</v>
      </c>
      <c r="K101" s="18">
        <v>2</v>
      </c>
      <c r="L101" s="16">
        <v>138938</v>
      </c>
      <c r="M101" s="15">
        <f t="shared" si="22"/>
        <v>69469</v>
      </c>
      <c r="N101" s="16">
        <v>7682</v>
      </c>
      <c r="O101" s="15">
        <f t="shared" si="23"/>
        <v>3841</v>
      </c>
      <c r="P101" s="16">
        <f t="shared" si="19"/>
        <v>146620</v>
      </c>
      <c r="Q101" s="17">
        <f t="shared" si="24"/>
        <v>73310</v>
      </c>
      <c r="R101" s="26">
        <f t="shared" si="26"/>
        <v>-1.9100183977253722E-2</v>
      </c>
    </row>
    <row r="102" spans="1:18" x14ac:dyDescent="0.2">
      <c r="A102" s="11" t="s">
        <v>335</v>
      </c>
      <c r="B102" s="11" t="s">
        <v>333</v>
      </c>
      <c r="C102" s="11" t="s">
        <v>334</v>
      </c>
      <c r="D102" s="18">
        <v>1</v>
      </c>
      <c r="E102" s="16">
        <v>64505</v>
      </c>
      <c r="F102" s="15">
        <f t="shared" si="13"/>
        <v>64505</v>
      </c>
      <c r="G102" s="16">
        <v>3500</v>
      </c>
      <c r="H102" s="15">
        <f t="shared" si="14"/>
        <v>3500</v>
      </c>
      <c r="I102" s="16">
        <f t="shared" si="15"/>
        <v>68005</v>
      </c>
      <c r="J102" s="16">
        <f t="shared" si="16"/>
        <v>68005</v>
      </c>
      <c r="K102" s="18">
        <v>1</v>
      </c>
      <c r="L102" s="16">
        <v>57505</v>
      </c>
      <c r="M102" s="15">
        <f t="shared" si="22"/>
        <v>57505</v>
      </c>
      <c r="N102" s="16">
        <v>3500</v>
      </c>
      <c r="O102" s="15">
        <f t="shared" si="23"/>
        <v>3500</v>
      </c>
      <c r="P102" s="16">
        <f t="shared" si="19"/>
        <v>61005</v>
      </c>
      <c r="Q102" s="17">
        <f t="shared" si="24"/>
        <v>61005</v>
      </c>
      <c r="R102" s="26">
        <f t="shared" si="26"/>
        <v>-0.1029336078229542</v>
      </c>
    </row>
    <row r="103" spans="1:18" x14ac:dyDescent="0.2">
      <c r="A103" s="11" t="s">
        <v>104</v>
      </c>
      <c r="B103" s="11" t="s">
        <v>102</v>
      </c>
      <c r="C103" s="11" t="s">
        <v>103</v>
      </c>
      <c r="D103" s="18">
        <v>2</v>
      </c>
      <c r="E103" s="16">
        <v>137308</v>
      </c>
      <c r="F103" s="15">
        <f t="shared" si="13"/>
        <v>68654</v>
      </c>
      <c r="G103" s="16">
        <v>26565</v>
      </c>
      <c r="H103" s="15">
        <f t="shared" si="14"/>
        <v>13282.5</v>
      </c>
      <c r="I103" s="16">
        <f t="shared" si="15"/>
        <v>163873</v>
      </c>
      <c r="J103" s="16">
        <f t="shared" si="16"/>
        <v>81936.5</v>
      </c>
      <c r="K103" s="18">
        <v>2</v>
      </c>
      <c r="L103" s="16">
        <v>133341</v>
      </c>
      <c r="M103" s="15">
        <f t="shared" si="22"/>
        <v>66670.5</v>
      </c>
      <c r="N103" s="16">
        <v>26565</v>
      </c>
      <c r="O103" s="15">
        <f t="shared" si="23"/>
        <v>13282.5</v>
      </c>
      <c r="P103" s="16">
        <f t="shared" si="19"/>
        <v>159906</v>
      </c>
      <c r="Q103" s="17">
        <f t="shared" si="24"/>
        <v>79953</v>
      </c>
      <c r="R103" s="26">
        <f t="shared" si="26"/>
        <v>-2.4207770651663178E-2</v>
      </c>
    </row>
    <row r="104" spans="1:18" x14ac:dyDescent="0.2">
      <c r="A104" s="11" t="s">
        <v>431</v>
      </c>
      <c r="B104" s="11" t="s">
        <v>427</v>
      </c>
      <c r="C104" s="11" t="s">
        <v>430</v>
      </c>
      <c r="D104" s="18">
        <v>1.2999999523162842</v>
      </c>
      <c r="E104" s="16">
        <v>92705</v>
      </c>
      <c r="F104" s="15">
        <f t="shared" si="13"/>
        <v>71311.541077230198</v>
      </c>
      <c r="G104" s="16">
        <v>4944</v>
      </c>
      <c r="H104" s="15">
        <f t="shared" si="14"/>
        <v>3803.0770625729583</v>
      </c>
      <c r="I104" s="16">
        <f t="shared" si="15"/>
        <v>97649</v>
      </c>
      <c r="J104" s="16">
        <f t="shared" si="16"/>
        <v>75114.618139803162</v>
      </c>
      <c r="K104" s="18">
        <v>1.2999999523162842</v>
      </c>
      <c r="L104" s="16">
        <v>99600</v>
      </c>
      <c r="M104" s="15">
        <f t="shared" si="22"/>
        <v>76615.387425620283</v>
      </c>
      <c r="N104" s="16">
        <v>4944</v>
      </c>
      <c r="O104" s="15">
        <f t="shared" si="23"/>
        <v>3803.0770625729583</v>
      </c>
      <c r="P104" s="16">
        <f t="shared" si="19"/>
        <v>104544</v>
      </c>
      <c r="Q104" s="17">
        <f t="shared" si="24"/>
        <v>80418.464488193233</v>
      </c>
      <c r="R104" s="26">
        <f t="shared" si="26"/>
        <v>7.0610042089524622E-2</v>
      </c>
    </row>
    <row r="105" spans="1:18" x14ac:dyDescent="0.2">
      <c r="A105" s="11" t="s">
        <v>534</v>
      </c>
      <c r="B105" s="11" t="s">
        <v>532</v>
      </c>
      <c r="C105" s="11" t="s">
        <v>533</v>
      </c>
      <c r="D105" s="18">
        <v>12</v>
      </c>
      <c r="E105" s="16">
        <v>1111692</v>
      </c>
      <c r="F105" s="15">
        <f t="shared" si="13"/>
        <v>92641</v>
      </c>
      <c r="G105" s="16">
        <v>69600</v>
      </c>
      <c r="H105" s="15">
        <f t="shared" si="14"/>
        <v>5800</v>
      </c>
      <c r="I105" s="16">
        <f t="shared" si="15"/>
        <v>1181292</v>
      </c>
      <c r="J105" s="16">
        <f t="shared" si="16"/>
        <v>98441</v>
      </c>
      <c r="K105" s="18">
        <v>12</v>
      </c>
      <c r="L105" s="16">
        <v>1128332</v>
      </c>
      <c r="M105" s="15">
        <f t="shared" si="22"/>
        <v>94027.666666666672</v>
      </c>
      <c r="N105" s="16">
        <v>75360</v>
      </c>
      <c r="O105" s="15">
        <f t="shared" si="23"/>
        <v>6280</v>
      </c>
      <c r="P105" s="16">
        <f t="shared" si="19"/>
        <v>1203692</v>
      </c>
      <c r="Q105" s="17">
        <f t="shared" si="24"/>
        <v>100307.66666666667</v>
      </c>
      <c r="R105" s="26">
        <f t="shared" si="26"/>
        <v>1.8962288748251965E-2</v>
      </c>
    </row>
    <row r="106" spans="1:18" x14ac:dyDescent="0.2">
      <c r="A106" s="11" t="s">
        <v>538</v>
      </c>
      <c r="B106" s="11" t="s">
        <v>532</v>
      </c>
      <c r="C106" s="11" t="s">
        <v>537</v>
      </c>
      <c r="D106" s="18">
        <v>2</v>
      </c>
      <c r="E106" s="16">
        <v>167909</v>
      </c>
      <c r="F106" s="15">
        <f t="shared" si="13"/>
        <v>83954.5</v>
      </c>
      <c r="G106" s="16">
        <v>3600</v>
      </c>
      <c r="H106" s="15">
        <f t="shared" si="14"/>
        <v>1800</v>
      </c>
      <c r="I106" s="16">
        <f t="shared" si="15"/>
        <v>171509</v>
      </c>
      <c r="J106" s="16">
        <f t="shared" si="16"/>
        <v>85754.5</v>
      </c>
      <c r="K106" s="18">
        <v>2</v>
      </c>
      <c r="L106" s="16">
        <v>166331</v>
      </c>
      <c r="M106" s="15">
        <f t="shared" si="22"/>
        <v>83165.5</v>
      </c>
      <c r="N106" s="16">
        <v>3600</v>
      </c>
      <c r="O106" s="15">
        <f t="shared" si="23"/>
        <v>1800</v>
      </c>
      <c r="P106" s="16">
        <f t="shared" si="19"/>
        <v>169931</v>
      </c>
      <c r="Q106" s="17">
        <f t="shared" si="24"/>
        <v>84965.5</v>
      </c>
      <c r="R106" s="26">
        <f t="shared" si="26"/>
        <v>-9.2006833460634724E-3</v>
      </c>
    </row>
    <row r="107" spans="1:18" x14ac:dyDescent="0.2">
      <c r="A107" s="11" t="s">
        <v>536</v>
      </c>
      <c r="B107" s="11" t="s">
        <v>532</v>
      </c>
      <c r="C107" s="11" t="s">
        <v>535</v>
      </c>
      <c r="D107" s="18">
        <v>2</v>
      </c>
      <c r="E107" s="16">
        <v>138229</v>
      </c>
      <c r="F107" s="15">
        <f t="shared" si="13"/>
        <v>69114.5</v>
      </c>
      <c r="G107" s="16">
        <v>13700</v>
      </c>
      <c r="H107" s="15">
        <f t="shared" si="14"/>
        <v>6850</v>
      </c>
      <c r="I107" s="16">
        <f t="shared" si="15"/>
        <v>151929</v>
      </c>
      <c r="J107" s="16">
        <f t="shared" si="16"/>
        <v>75964.5</v>
      </c>
      <c r="K107" s="18">
        <v>2</v>
      </c>
      <c r="L107" s="16">
        <v>142268</v>
      </c>
      <c r="M107" s="15">
        <f t="shared" si="22"/>
        <v>71134</v>
      </c>
      <c r="N107" s="16">
        <v>7835</v>
      </c>
      <c r="O107" s="15">
        <f t="shared" si="23"/>
        <v>3917.5</v>
      </c>
      <c r="P107" s="16">
        <f t="shared" si="19"/>
        <v>150103</v>
      </c>
      <c r="Q107" s="17">
        <f t="shared" si="24"/>
        <v>75051.5</v>
      </c>
      <c r="R107" s="26">
        <f t="shared" si="26"/>
        <v>-1.201877192636034E-2</v>
      </c>
    </row>
    <row r="108" spans="1:18" x14ac:dyDescent="0.2">
      <c r="A108" s="11" t="s">
        <v>486</v>
      </c>
      <c r="B108" s="11" t="s">
        <v>482</v>
      </c>
      <c r="C108" s="11" t="s">
        <v>485</v>
      </c>
      <c r="D108" s="18">
        <v>10</v>
      </c>
      <c r="E108" s="16">
        <v>769241</v>
      </c>
      <c r="F108" s="15">
        <f t="shared" si="13"/>
        <v>76924.100000000006</v>
      </c>
      <c r="G108" s="16">
        <v>37766</v>
      </c>
      <c r="H108" s="15">
        <f t="shared" si="14"/>
        <v>3776.6</v>
      </c>
      <c r="I108" s="16">
        <f t="shared" si="15"/>
        <v>807007</v>
      </c>
      <c r="J108" s="16">
        <f t="shared" si="16"/>
        <v>80700.7</v>
      </c>
      <c r="K108" s="18">
        <v>10</v>
      </c>
      <c r="L108" s="16">
        <v>808300</v>
      </c>
      <c r="M108" s="15">
        <f t="shared" si="22"/>
        <v>80830</v>
      </c>
      <c r="N108" s="16">
        <v>49140</v>
      </c>
      <c r="O108" s="15">
        <f t="shared" si="23"/>
        <v>4914</v>
      </c>
      <c r="P108" s="16">
        <f t="shared" si="19"/>
        <v>857440</v>
      </c>
      <c r="Q108" s="17">
        <f t="shared" si="24"/>
        <v>85744</v>
      </c>
      <c r="R108" s="26">
        <f t="shared" si="26"/>
        <v>6.2493881713541553E-2</v>
      </c>
    </row>
    <row r="109" spans="1:18" x14ac:dyDescent="0.2">
      <c r="A109" s="11" t="s">
        <v>488</v>
      </c>
      <c r="B109" s="11" t="s">
        <v>482</v>
      </c>
      <c r="C109" s="11" t="s">
        <v>487</v>
      </c>
      <c r="D109" s="18">
        <v>4</v>
      </c>
      <c r="E109" s="16">
        <v>287957</v>
      </c>
      <c r="F109" s="15">
        <f t="shared" si="13"/>
        <v>71989.25</v>
      </c>
      <c r="G109" s="16">
        <v>22616</v>
      </c>
      <c r="H109" s="15">
        <f t="shared" si="14"/>
        <v>5654</v>
      </c>
      <c r="I109" s="16">
        <f t="shared" si="15"/>
        <v>310573</v>
      </c>
      <c r="J109" s="16">
        <f t="shared" si="16"/>
        <v>77643.25</v>
      </c>
      <c r="K109" s="18">
        <v>4</v>
      </c>
      <c r="L109" s="16">
        <v>285591</v>
      </c>
      <c r="M109" s="15">
        <f t="shared" si="22"/>
        <v>71397.75</v>
      </c>
      <c r="N109" s="16">
        <v>22618</v>
      </c>
      <c r="O109" s="15">
        <f t="shared" si="23"/>
        <v>5654.5</v>
      </c>
      <c r="P109" s="16">
        <f t="shared" si="19"/>
        <v>308209</v>
      </c>
      <c r="Q109" s="17">
        <f t="shared" si="24"/>
        <v>77052.25</v>
      </c>
      <c r="R109" s="26">
        <f t="shared" si="26"/>
        <v>-7.6117370151300981E-3</v>
      </c>
    </row>
    <row r="110" spans="1:18" x14ac:dyDescent="0.2">
      <c r="A110" s="11" t="s">
        <v>490</v>
      </c>
      <c r="B110" s="11" t="s">
        <v>482</v>
      </c>
      <c r="C110" s="11" t="s">
        <v>489</v>
      </c>
      <c r="D110" s="18">
        <v>2</v>
      </c>
      <c r="E110" s="16">
        <v>127260</v>
      </c>
      <c r="F110" s="15">
        <f t="shared" si="13"/>
        <v>63630</v>
      </c>
      <c r="G110" s="16">
        <v>10968</v>
      </c>
      <c r="H110" s="15">
        <f t="shared" si="14"/>
        <v>5484</v>
      </c>
      <c r="I110" s="16">
        <f t="shared" si="15"/>
        <v>138228</v>
      </c>
      <c r="J110" s="16">
        <f t="shared" si="16"/>
        <v>69114</v>
      </c>
      <c r="K110" s="18">
        <v>2</v>
      </c>
      <c r="L110" s="16">
        <v>127260</v>
      </c>
      <c r="M110" s="15">
        <f t="shared" si="22"/>
        <v>63630</v>
      </c>
      <c r="N110" s="16">
        <v>10968</v>
      </c>
      <c r="O110" s="15">
        <f t="shared" si="23"/>
        <v>5484</v>
      </c>
      <c r="P110" s="16">
        <f t="shared" si="19"/>
        <v>138228</v>
      </c>
      <c r="Q110" s="17">
        <f t="shared" si="24"/>
        <v>69114</v>
      </c>
      <c r="R110" s="26">
        <f t="shared" si="26"/>
        <v>0</v>
      </c>
    </row>
    <row r="111" spans="1:18" x14ac:dyDescent="0.2">
      <c r="A111" s="11" t="s">
        <v>494</v>
      </c>
      <c r="B111" s="11" t="s">
        <v>482</v>
      </c>
      <c r="C111" s="11" t="s">
        <v>493</v>
      </c>
      <c r="D111" s="18">
        <v>1.5</v>
      </c>
      <c r="E111" s="16">
        <v>116173</v>
      </c>
      <c r="F111" s="15">
        <f t="shared" si="13"/>
        <v>77448.666666666672</v>
      </c>
      <c r="G111" s="16">
        <v>11696</v>
      </c>
      <c r="H111" s="15">
        <f t="shared" si="14"/>
        <v>7797.333333333333</v>
      </c>
      <c r="I111" s="16">
        <f t="shared" si="15"/>
        <v>127869</v>
      </c>
      <c r="J111" s="16">
        <f t="shared" si="16"/>
        <v>85246</v>
      </c>
      <c r="K111" s="18">
        <v>1.5</v>
      </c>
      <c r="L111" s="16">
        <v>113821</v>
      </c>
      <c r="M111" s="15">
        <f t="shared" si="22"/>
        <v>75880.666666666672</v>
      </c>
      <c r="N111" s="16">
        <v>12120</v>
      </c>
      <c r="O111" s="15">
        <f t="shared" si="23"/>
        <v>8080</v>
      </c>
      <c r="P111" s="16">
        <f t="shared" si="19"/>
        <v>125941</v>
      </c>
      <c r="Q111" s="17">
        <f t="shared" si="24"/>
        <v>83960.666666666672</v>
      </c>
      <c r="R111" s="26">
        <f t="shared" si="26"/>
        <v>-1.5077931320335599E-2</v>
      </c>
    </row>
    <row r="112" spans="1:18" x14ac:dyDescent="0.2">
      <c r="A112" s="11" t="s">
        <v>484</v>
      </c>
      <c r="B112" s="11" t="s">
        <v>482</v>
      </c>
      <c r="C112" s="11" t="s">
        <v>483</v>
      </c>
      <c r="D112" s="18">
        <v>3.3</v>
      </c>
      <c r="E112" s="16">
        <v>247130</v>
      </c>
      <c r="F112" s="43">
        <f t="shared" si="13"/>
        <v>74887.878787878799</v>
      </c>
      <c r="G112" s="16">
        <v>17226</v>
      </c>
      <c r="H112" s="15">
        <f t="shared" si="14"/>
        <v>5220</v>
      </c>
      <c r="I112" s="16">
        <f t="shared" si="15"/>
        <v>264356</v>
      </c>
      <c r="J112" s="45">
        <f t="shared" si="16"/>
        <v>80107.878787878799</v>
      </c>
      <c r="K112" s="18">
        <v>3.8</v>
      </c>
      <c r="L112" s="16">
        <v>292258</v>
      </c>
      <c r="M112" s="15">
        <f t="shared" si="22"/>
        <v>76910</v>
      </c>
      <c r="N112" s="16">
        <v>18270</v>
      </c>
      <c r="O112" s="15">
        <f t="shared" si="23"/>
        <v>4807.8947368421059</v>
      </c>
      <c r="P112" s="16">
        <f t="shared" si="19"/>
        <v>310528</v>
      </c>
      <c r="Q112" s="17">
        <f t="shared" si="24"/>
        <v>81717.894736842107</v>
      </c>
      <c r="R112" s="26">
        <f t="shared" si="26"/>
        <v>2.0098097382238025E-2</v>
      </c>
    </row>
    <row r="113" spans="1:18" x14ac:dyDescent="0.2">
      <c r="A113" s="11" t="s">
        <v>492</v>
      </c>
      <c r="B113" s="11" t="s">
        <v>482</v>
      </c>
      <c r="C113" s="11" t="s">
        <v>491</v>
      </c>
      <c r="D113" s="18">
        <v>5</v>
      </c>
      <c r="E113" s="16">
        <v>434917</v>
      </c>
      <c r="F113" s="15">
        <f t="shared" si="13"/>
        <v>86983.4</v>
      </c>
      <c r="G113" s="16">
        <v>24720</v>
      </c>
      <c r="H113" s="15">
        <f t="shared" si="14"/>
        <v>4944</v>
      </c>
      <c r="I113" s="16">
        <f t="shared" si="15"/>
        <v>459637</v>
      </c>
      <c r="J113" s="16">
        <f t="shared" si="16"/>
        <v>91927.4</v>
      </c>
      <c r="K113" s="18">
        <v>5</v>
      </c>
      <c r="L113" s="16">
        <v>428299</v>
      </c>
      <c r="M113" s="15">
        <f t="shared" si="22"/>
        <v>85659.8</v>
      </c>
      <c r="N113" s="16">
        <v>24720</v>
      </c>
      <c r="O113" s="15">
        <f t="shared" si="23"/>
        <v>4944</v>
      </c>
      <c r="P113" s="16">
        <f t="shared" si="19"/>
        <v>453019</v>
      </c>
      <c r="Q113" s="17">
        <f t="shared" si="24"/>
        <v>90603.8</v>
      </c>
      <c r="R113" s="26">
        <f t="shared" si="26"/>
        <v>-1.4398318673213768E-2</v>
      </c>
    </row>
    <row r="114" spans="1:18" x14ac:dyDescent="0.2">
      <c r="A114" s="11" t="s">
        <v>621</v>
      </c>
      <c r="B114" s="11" t="s">
        <v>617</v>
      </c>
      <c r="C114" s="11" t="s">
        <v>620</v>
      </c>
      <c r="D114" s="18">
        <v>0.5</v>
      </c>
      <c r="E114" s="16">
        <v>40711</v>
      </c>
      <c r="F114" s="15">
        <f t="shared" si="13"/>
        <v>81422</v>
      </c>
      <c r="G114" s="16">
        <v>0</v>
      </c>
      <c r="H114" s="15">
        <f t="shared" si="14"/>
        <v>0</v>
      </c>
      <c r="I114" s="16">
        <f t="shared" si="15"/>
        <v>40711</v>
      </c>
      <c r="J114" s="16">
        <f t="shared" si="16"/>
        <v>81422</v>
      </c>
      <c r="K114" s="18">
        <v>0.5</v>
      </c>
      <c r="L114" s="16">
        <v>42339</v>
      </c>
      <c r="M114" s="15">
        <f t="shared" si="22"/>
        <v>84678</v>
      </c>
      <c r="N114" s="16">
        <v>0</v>
      </c>
      <c r="O114" s="15">
        <f t="shared" si="23"/>
        <v>0</v>
      </c>
      <c r="P114" s="16">
        <f t="shared" si="19"/>
        <v>42339</v>
      </c>
      <c r="Q114" s="17">
        <f t="shared" si="24"/>
        <v>84678</v>
      </c>
      <c r="R114" s="26">
        <f t="shared" si="26"/>
        <v>3.9989192110240476E-2</v>
      </c>
    </row>
    <row r="115" spans="1:18" x14ac:dyDescent="0.2">
      <c r="A115" s="11" t="s">
        <v>619</v>
      </c>
      <c r="B115" s="11" t="s">
        <v>617</v>
      </c>
      <c r="C115" s="11" t="s">
        <v>618</v>
      </c>
      <c r="D115" s="18">
        <v>3</v>
      </c>
      <c r="E115" s="16">
        <v>215539</v>
      </c>
      <c r="F115" s="15">
        <f t="shared" si="13"/>
        <v>71846.333333333328</v>
      </c>
      <c r="G115" s="16">
        <v>18900</v>
      </c>
      <c r="H115" s="15">
        <f t="shared" si="14"/>
        <v>6300</v>
      </c>
      <c r="I115" s="16">
        <f t="shared" si="15"/>
        <v>234439</v>
      </c>
      <c r="J115" s="16">
        <f t="shared" si="16"/>
        <v>78146.333333333328</v>
      </c>
      <c r="K115" s="18">
        <v>3</v>
      </c>
      <c r="L115" s="16">
        <v>225330</v>
      </c>
      <c r="M115" s="15">
        <f t="shared" si="22"/>
        <v>75110</v>
      </c>
      <c r="N115" s="16">
        <v>18900</v>
      </c>
      <c r="O115" s="15">
        <f t="shared" si="23"/>
        <v>6300</v>
      </c>
      <c r="P115" s="16">
        <f t="shared" si="19"/>
        <v>244230</v>
      </c>
      <c r="Q115" s="17">
        <f t="shared" si="24"/>
        <v>81410</v>
      </c>
      <c r="R115" s="26">
        <f t="shared" si="26"/>
        <v>4.1763529105652279E-2</v>
      </c>
    </row>
    <row r="116" spans="1:18" x14ac:dyDescent="0.2">
      <c r="A116" s="11" t="s">
        <v>623</v>
      </c>
      <c r="B116" s="11" t="s">
        <v>617</v>
      </c>
      <c r="C116" s="11" t="s">
        <v>622</v>
      </c>
      <c r="D116" s="18">
        <v>0.5</v>
      </c>
      <c r="E116" s="16">
        <v>42000</v>
      </c>
      <c r="F116" s="15">
        <f t="shared" si="13"/>
        <v>84000</v>
      </c>
      <c r="G116" s="16">
        <v>3262</v>
      </c>
      <c r="H116" s="15">
        <f t="shared" si="14"/>
        <v>6524</v>
      </c>
      <c r="I116" s="16">
        <f t="shared" si="15"/>
        <v>45262</v>
      </c>
      <c r="J116" s="16">
        <f t="shared" si="16"/>
        <v>90524</v>
      </c>
      <c r="K116" s="18">
        <v>0.5</v>
      </c>
      <c r="L116" s="16">
        <v>42548</v>
      </c>
      <c r="M116" s="15">
        <f t="shared" si="22"/>
        <v>85096</v>
      </c>
      <c r="N116" s="16">
        <v>2754</v>
      </c>
      <c r="O116" s="15">
        <f t="shared" si="23"/>
        <v>5508</v>
      </c>
      <c r="P116" s="16">
        <f t="shared" si="19"/>
        <v>45302</v>
      </c>
      <c r="Q116" s="17">
        <f t="shared" si="24"/>
        <v>90604</v>
      </c>
      <c r="R116" s="26">
        <f t="shared" si="26"/>
        <v>8.8374353762538116E-4</v>
      </c>
    </row>
    <row r="117" spans="1:18" ht="12.75" customHeight="1" x14ac:dyDescent="0.2">
      <c r="A117" s="11" t="s">
        <v>470</v>
      </c>
      <c r="B117" s="11" t="s">
        <v>466</v>
      </c>
      <c r="C117" s="11" t="s">
        <v>469</v>
      </c>
      <c r="D117" s="18">
        <v>4</v>
      </c>
      <c r="E117" s="16">
        <v>293779</v>
      </c>
      <c r="F117" s="15">
        <f t="shared" si="13"/>
        <v>73444.75</v>
      </c>
      <c r="G117" s="16">
        <v>16536</v>
      </c>
      <c r="H117" s="15">
        <f t="shared" si="14"/>
        <v>4134</v>
      </c>
      <c r="I117" s="16">
        <f t="shared" si="15"/>
        <v>310315</v>
      </c>
      <c r="J117" s="16">
        <f t="shared" si="16"/>
        <v>77578.75</v>
      </c>
      <c r="K117" s="18">
        <v>4</v>
      </c>
      <c r="L117" s="16">
        <v>310185</v>
      </c>
      <c r="M117" s="15">
        <f t="shared" si="22"/>
        <v>77546.25</v>
      </c>
      <c r="N117" s="16">
        <v>20880</v>
      </c>
      <c r="O117" s="15">
        <f t="shared" si="23"/>
        <v>5220</v>
      </c>
      <c r="P117" s="16">
        <f t="shared" si="19"/>
        <v>331065</v>
      </c>
      <c r="Q117" s="17">
        <f t="shared" si="24"/>
        <v>82766.25</v>
      </c>
      <c r="R117" s="26">
        <f t="shared" si="26"/>
        <v>6.6867537824468679E-2</v>
      </c>
    </row>
    <row r="118" spans="1:18" ht="12.75" customHeight="1" x14ac:dyDescent="0.2">
      <c r="A118" s="11" t="s">
        <v>468</v>
      </c>
      <c r="B118" s="11" t="s">
        <v>466</v>
      </c>
      <c r="C118" s="11" t="s">
        <v>467</v>
      </c>
      <c r="D118" s="18">
        <v>4</v>
      </c>
      <c r="E118" s="16">
        <v>301107</v>
      </c>
      <c r="F118" s="15">
        <f t="shared" si="13"/>
        <v>75276.75</v>
      </c>
      <c r="G118" s="16">
        <v>15360</v>
      </c>
      <c r="H118" s="15">
        <f t="shared" si="14"/>
        <v>3840</v>
      </c>
      <c r="I118" s="16">
        <f t="shared" si="15"/>
        <v>316467</v>
      </c>
      <c r="J118" s="16">
        <f t="shared" si="16"/>
        <v>79116.75</v>
      </c>
      <c r="K118" s="18">
        <v>4</v>
      </c>
      <c r="L118" s="16">
        <v>305907</v>
      </c>
      <c r="M118" s="15">
        <f t="shared" si="22"/>
        <v>76476.75</v>
      </c>
      <c r="N118" s="16">
        <v>15244</v>
      </c>
      <c r="O118" s="15">
        <f t="shared" si="23"/>
        <v>3811</v>
      </c>
      <c r="P118" s="16">
        <f t="shared" si="19"/>
        <v>321151</v>
      </c>
      <c r="Q118" s="17">
        <f t="shared" si="24"/>
        <v>80287.75</v>
      </c>
      <c r="R118" s="26">
        <f t="shared" si="26"/>
        <v>1.4800911311447956E-2</v>
      </c>
    </row>
    <row r="119" spans="1:18" ht="12.75" customHeight="1" x14ac:dyDescent="0.2">
      <c r="A119" s="11" t="s">
        <v>472</v>
      </c>
      <c r="B119" s="11" t="s">
        <v>466</v>
      </c>
      <c r="C119" s="11" t="s">
        <v>471</v>
      </c>
      <c r="D119" s="18">
        <v>1.5</v>
      </c>
      <c r="E119" s="16">
        <v>108704</v>
      </c>
      <c r="F119" s="15">
        <f t="shared" si="13"/>
        <v>72469.333333333328</v>
      </c>
      <c r="G119" s="16">
        <v>19047</v>
      </c>
      <c r="H119" s="15">
        <f t="shared" si="14"/>
        <v>12698</v>
      </c>
      <c r="I119" s="16">
        <f t="shared" si="15"/>
        <v>127751</v>
      </c>
      <c r="J119" s="16">
        <f t="shared" si="16"/>
        <v>85167.333333333328</v>
      </c>
      <c r="K119" s="18">
        <v>1.5</v>
      </c>
      <c r="L119" s="16">
        <v>106800</v>
      </c>
      <c r="M119" s="15">
        <f t="shared" si="22"/>
        <v>71200</v>
      </c>
      <c r="N119" s="16">
        <v>20525</v>
      </c>
      <c r="O119" s="15">
        <f t="shared" si="23"/>
        <v>13683.333333333334</v>
      </c>
      <c r="P119" s="16">
        <f t="shared" si="19"/>
        <v>127325</v>
      </c>
      <c r="Q119" s="17">
        <f t="shared" si="24"/>
        <v>84883.333333333328</v>
      </c>
      <c r="R119" s="26">
        <f t="shared" si="26"/>
        <v>-3.3346118621380657E-3</v>
      </c>
    </row>
    <row r="120" spans="1:18" ht="12" customHeight="1" x14ac:dyDescent="0.2">
      <c r="A120" s="11" t="s">
        <v>474</v>
      </c>
      <c r="B120" s="11" t="s">
        <v>466</v>
      </c>
      <c r="C120" s="11" t="s">
        <v>473</v>
      </c>
      <c r="D120" s="18">
        <v>3</v>
      </c>
      <c r="E120" s="16">
        <v>203291</v>
      </c>
      <c r="F120" s="15">
        <f t="shared" si="13"/>
        <v>67763.666666666672</v>
      </c>
      <c r="G120" s="16">
        <v>14687</v>
      </c>
      <c r="H120" s="15">
        <f t="shared" si="14"/>
        <v>4895.666666666667</v>
      </c>
      <c r="I120" s="16">
        <f t="shared" si="15"/>
        <v>217978</v>
      </c>
      <c r="J120" s="16">
        <f t="shared" si="16"/>
        <v>72659.333333333328</v>
      </c>
      <c r="K120" s="18">
        <v>3</v>
      </c>
      <c r="L120" s="16">
        <v>208900</v>
      </c>
      <c r="M120" s="15">
        <f t="shared" si="22"/>
        <v>69633.333333333328</v>
      </c>
      <c r="N120" s="16">
        <v>15008</v>
      </c>
      <c r="O120" s="15">
        <f t="shared" si="23"/>
        <v>5002.666666666667</v>
      </c>
      <c r="P120" s="16">
        <f t="shared" si="19"/>
        <v>223908</v>
      </c>
      <c r="Q120" s="17">
        <f t="shared" si="24"/>
        <v>74636</v>
      </c>
      <c r="R120" s="26">
        <f t="shared" si="26"/>
        <v>2.7204580278743794E-2</v>
      </c>
    </row>
    <row r="121" spans="1:18" x14ac:dyDescent="0.2">
      <c r="A121" s="11" t="s">
        <v>465</v>
      </c>
      <c r="B121" s="11" t="s">
        <v>460</v>
      </c>
      <c r="C121" s="11" t="s">
        <v>464</v>
      </c>
      <c r="D121" s="18">
        <v>3</v>
      </c>
      <c r="E121" s="16">
        <v>224716</v>
      </c>
      <c r="F121" s="15">
        <f t="shared" si="13"/>
        <v>74905.333333333328</v>
      </c>
      <c r="G121" s="16">
        <v>20487</v>
      </c>
      <c r="H121" s="15">
        <f t="shared" si="14"/>
        <v>6829</v>
      </c>
      <c r="I121" s="16">
        <f t="shared" si="15"/>
        <v>245203</v>
      </c>
      <c r="J121" s="16">
        <f t="shared" si="16"/>
        <v>81734.333333333328</v>
      </c>
      <c r="K121" s="18">
        <v>3</v>
      </c>
      <c r="L121" s="16">
        <v>226766</v>
      </c>
      <c r="M121" s="15">
        <f t="shared" si="22"/>
        <v>75588.666666666672</v>
      </c>
      <c r="N121" s="16">
        <v>18261</v>
      </c>
      <c r="O121" s="15">
        <f t="shared" si="23"/>
        <v>6087</v>
      </c>
      <c r="P121" s="16">
        <f t="shared" si="19"/>
        <v>245027</v>
      </c>
      <c r="Q121" s="17">
        <f t="shared" si="24"/>
        <v>81675.666666666672</v>
      </c>
      <c r="R121" s="26">
        <f t="shared" si="26"/>
        <v>-7.177726210526417E-4</v>
      </c>
    </row>
    <row r="122" spans="1:18" x14ac:dyDescent="0.2">
      <c r="A122" s="11" t="s">
        <v>461</v>
      </c>
      <c r="B122" s="11" t="s">
        <v>460</v>
      </c>
      <c r="C122" s="11" t="s">
        <v>344</v>
      </c>
      <c r="D122" s="18">
        <v>1</v>
      </c>
      <c r="E122" s="16">
        <v>72750</v>
      </c>
      <c r="F122" s="15">
        <f t="shared" si="13"/>
        <v>72750</v>
      </c>
      <c r="G122" s="16">
        <v>7678</v>
      </c>
      <c r="H122" s="15">
        <f t="shared" si="14"/>
        <v>7678</v>
      </c>
      <c r="I122" s="16">
        <f t="shared" si="15"/>
        <v>80428</v>
      </c>
      <c r="J122" s="16">
        <f t="shared" si="16"/>
        <v>80428</v>
      </c>
      <c r="K122" s="18">
        <v>1</v>
      </c>
      <c r="L122" s="16">
        <v>73750</v>
      </c>
      <c r="M122" s="15">
        <f t="shared" si="22"/>
        <v>73750</v>
      </c>
      <c r="N122" s="16">
        <v>7678</v>
      </c>
      <c r="O122" s="15">
        <f t="shared" si="23"/>
        <v>7678</v>
      </c>
      <c r="P122" s="16">
        <f t="shared" si="19"/>
        <v>81428</v>
      </c>
      <c r="Q122" s="17">
        <f t="shared" si="24"/>
        <v>81428</v>
      </c>
      <c r="R122" s="26">
        <f t="shared" si="26"/>
        <v>1.243348087730641E-2</v>
      </c>
    </row>
    <row r="123" spans="1:18" x14ac:dyDescent="0.2">
      <c r="A123" s="11" t="s">
        <v>173</v>
      </c>
      <c r="B123" s="11" t="s">
        <v>170</v>
      </c>
      <c r="C123" s="11" t="s">
        <v>170</v>
      </c>
      <c r="D123" s="18">
        <v>2</v>
      </c>
      <c r="E123" s="16">
        <v>155169</v>
      </c>
      <c r="F123" s="15">
        <f t="shared" si="13"/>
        <v>77584.5</v>
      </c>
      <c r="G123" s="16">
        <v>7508</v>
      </c>
      <c r="H123" s="15">
        <f t="shared" si="14"/>
        <v>3754</v>
      </c>
      <c r="I123" s="16">
        <f t="shared" si="15"/>
        <v>162677</v>
      </c>
      <c r="J123" s="16">
        <f t="shared" si="16"/>
        <v>81338.5</v>
      </c>
      <c r="K123" s="18">
        <v>2</v>
      </c>
      <c r="L123" s="16">
        <v>158272</v>
      </c>
      <c r="M123" s="15">
        <f t="shared" si="22"/>
        <v>79136</v>
      </c>
      <c r="N123" s="16">
        <v>7508</v>
      </c>
      <c r="O123" s="15">
        <f t="shared" si="23"/>
        <v>3754</v>
      </c>
      <c r="P123" s="16">
        <f t="shared" si="19"/>
        <v>165780</v>
      </c>
      <c r="Q123" s="17">
        <f t="shared" si="24"/>
        <v>82890</v>
      </c>
      <c r="R123" s="26">
        <f t="shared" si="26"/>
        <v>1.9074607965477604E-2</v>
      </c>
    </row>
    <row r="124" spans="1:18" x14ac:dyDescent="0.2">
      <c r="A124" s="11" t="s">
        <v>631</v>
      </c>
      <c r="B124" s="11" t="s">
        <v>627</v>
      </c>
      <c r="C124" s="11" t="s">
        <v>630</v>
      </c>
      <c r="D124" s="18">
        <v>3</v>
      </c>
      <c r="E124" s="16">
        <v>206764</v>
      </c>
      <c r="F124" s="15">
        <f t="shared" si="13"/>
        <v>68921.333333333328</v>
      </c>
      <c r="G124" s="16">
        <v>9960</v>
      </c>
      <c r="H124" s="15">
        <f t="shared" si="14"/>
        <v>3320</v>
      </c>
      <c r="I124" s="16">
        <f t="shared" si="15"/>
        <v>216724</v>
      </c>
      <c r="J124" s="16">
        <f t="shared" si="16"/>
        <v>72241.333333333328</v>
      </c>
      <c r="K124" s="18">
        <v>3</v>
      </c>
      <c r="L124" s="16">
        <v>203302</v>
      </c>
      <c r="M124" s="15">
        <f t="shared" si="22"/>
        <v>67767.333333333328</v>
      </c>
      <c r="N124" s="16">
        <v>13080</v>
      </c>
      <c r="O124" s="15">
        <f t="shared" si="23"/>
        <v>4360</v>
      </c>
      <c r="P124" s="16">
        <f t="shared" si="19"/>
        <v>216382</v>
      </c>
      <c r="Q124" s="17">
        <f t="shared" si="24"/>
        <v>72127.333333333328</v>
      </c>
      <c r="R124" s="26">
        <f t="shared" si="26"/>
        <v>-1.5780439637511307E-3</v>
      </c>
    </row>
    <row r="125" spans="1:18" x14ac:dyDescent="0.2">
      <c r="A125" s="11" t="s">
        <v>629</v>
      </c>
      <c r="B125" s="11" t="s">
        <v>627</v>
      </c>
      <c r="C125" s="11" t="s">
        <v>628</v>
      </c>
      <c r="D125" s="18">
        <v>2</v>
      </c>
      <c r="E125" s="16">
        <v>152670</v>
      </c>
      <c r="F125" s="15">
        <f t="shared" si="13"/>
        <v>76335</v>
      </c>
      <c r="G125" s="16">
        <v>14712</v>
      </c>
      <c r="H125" s="15">
        <f t="shared" si="14"/>
        <v>7356</v>
      </c>
      <c r="I125" s="16">
        <f t="shared" si="15"/>
        <v>167382</v>
      </c>
      <c r="J125" s="16">
        <f t="shared" si="16"/>
        <v>83691</v>
      </c>
      <c r="K125" s="18">
        <v>2</v>
      </c>
      <c r="L125" s="16">
        <v>152670</v>
      </c>
      <c r="M125" s="15">
        <f t="shared" si="22"/>
        <v>76335</v>
      </c>
      <c r="N125" s="16">
        <v>14712</v>
      </c>
      <c r="O125" s="15">
        <f t="shared" si="23"/>
        <v>7356</v>
      </c>
      <c r="P125" s="16">
        <f t="shared" si="19"/>
        <v>167382</v>
      </c>
      <c r="Q125" s="17">
        <f t="shared" si="24"/>
        <v>83691</v>
      </c>
      <c r="R125" s="26">
        <f t="shared" si="26"/>
        <v>0</v>
      </c>
    </row>
    <row r="126" spans="1:18" x14ac:dyDescent="0.2">
      <c r="A126" s="11" t="s">
        <v>301</v>
      </c>
      <c r="B126" s="11" t="s">
        <v>297</v>
      </c>
      <c r="C126" s="11" t="s">
        <v>300</v>
      </c>
      <c r="D126" s="18">
        <v>4</v>
      </c>
      <c r="E126" s="16">
        <v>283700</v>
      </c>
      <c r="F126" s="15">
        <f t="shared" si="13"/>
        <v>70925</v>
      </c>
      <c r="G126" s="16">
        <v>20256</v>
      </c>
      <c r="H126" s="15">
        <f t="shared" si="14"/>
        <v>5064</v>
      </c>
      <c r="I126" s="16">
        <f t="shared" si="15"/>
        <v>303956</v>
      </c>
      <c r="J126" s="16">
        <f t="shared" si="16"/>
        <v>75989</v>
      </c>
      <c r="K126" s="18">
        <v>4</v>
      </c>
      <c r="L126" s="16">
        <v>291360</v>
      </c>
      <c r="M126" s="15">
        <f t="shared" si="22"/>
        <v>72840</v>
      </c>
      <c r="N126" s="16">
        <v>20256</v>
      </c>
      <c r="O126" s="15">
        <f t="shared" si="23"/>
        <v>5064</v>
      </c>
      <c r="P126" s="16">
        <f t="shared" si="19"/>
        <v>311616</v>
      </c>
      <c r="Q126" s="17">
        <f t="shared" si="24"/>
        <v>77904</v>
      </c>
      <c r="R126" s="26">
        <f t="shared" si="26"/>
        <v>2.5201015936517128E-2</v>
      </c>
    </row>
    <row r="127" spans="1:18" ht="15.75" customHeight="1" x14ac:dyDescent="0.2">
      <c r="A127" s="11" t="s">
        <v>299</v>
      </c>
      <c r="B127" s="11" t="s">
        <v>297</v>
      </c>
      <c r="C127" s="11" t="s">
        <v>298</v>
      </c>
      <c r="D127" s="18">
        <v>1</v>
      </c>
      <c r="E127" s="16">
        <v>81032</v>
      </c>
      <c r="F127" s="15">
        <f t="shared" si="13"/>
        <v>81032</v>
      </c>
      <c r="G127" s="16">
        <v>5630</v>
      </c>
      <c r="H127" s="15">
        <f t="shared" si="14"/>
        <v>5630</v>
      </c>
      <c r="I127" s="16">
        <f t="shared" si="15"/>
        <v>86662</v>
      </c>
      <c r="J127" s="16">
        <f t="shared" si="16"/>
        <v>86662</v>
      </c>
      <c r="K127" s="18">
        <v>1</v>
      </c>
      <c r="L127" s="16">
        <v>80879</v>
      </c>
      <c r="M127" s="15">
        <f t="shared" si="22"/>
        <v>80879</v>
      </c>
      <c r="N127" s="16">
        <v>5905</v>
      </c>
      <c r="O127" s="15">
        <f t="shared" si="23"/>
        <v>5905</v>
      </c>
      <c r="P127" s="16">
        <f t="shared" si="19"/>
        <v>86784</v>
      </c>
      <c r="Q127" s="17">
        <f t="shared" si="24"/>
        <v>86784</v>
      </c>
      <c r="R127" s="26">
        <f t="shared" si="26"/>
        <v>1.4077681105905703E-3</v>
      </c>
    </row>
    <row r="128" spans="1:18" x14ac:dyDescent="0.2">
      <c r="A128" s="11" t="s">
        <v>92</v>
      </c>
      <c r="B128" s="11" t="s">
        <v>90</v>
      </c>
      <c r="C128" s="11" t="s">
        <v>91</v>
      </c>
      <c r="D128" s="18">
        <v>3</v>
      </c>
      <c r="E128" s="16">
        <v>226780</v>
      </c>
      <c r="F128" s="15">
        <f t="shared" si="13"/>
        <v>75593.333333333328</v>
      </c>
      <c r="G128" s="16">
        <v>32521</v>
      </c>
      <c r="H128" s="15">
        <f t="shared" si="14"/>
        <v>10840.333333333334</v>
      </c>
      <c r="I128" s="16">
        <f t="shared" si="15"/>
        <v>259301</v>
      </c>
      <c r="J128" s="16">
        <f t="shared" si="16"/>
        <v>86433.666666666672</v>
      </c>
      <c r="K128" s="18">
        <v>3</v>
      </c>
      <c r="L128" s="16">
        <v>226633</v>
      </c>
      <c r="M128" s="15">
        <f t="shared" si="22"/>
        <v>75544.333333333328</v>
      </c>
      <c r="N128" s="16">
        <v>32064</v>
      </c>
      <c r="O128" s="15">
        <f t="shared" si="23"/>
        <v>10688</v>
      </c>
      <c r="P128" s="16">
        <f t="shared" si="19"/>
        <v>258697</v>
      </c>
      <c r="Q128" s="17">
        <f t="shared" si="24"/>
        <v>86232.333333333328</v>
      </c>
      <c r="R128" s="26">
        <f t="shared" si="26"/>
        <v>-2.329339262093201E-3</v>
      </c>
    </row>
    <row r="129" spans="1:18" x14ac:dyDescent="0.2">
      <c r="A129" s="11" t="s">
        <v>94</v>
      </c>
      <c r="B129" s="11" t="s">
        <v>90</v>
      </c>
      <c r="C129" s="11" t="s">
        <v>93</v>
      </c>
      <c r="D129" s="18">
        <v>2.5</v>
      </c>
      <c r="E129" s="16">
        <v>153542</v>
      </c>
      <c r="F129" s="15">
        <f t="shared" si="13"/>
        <v>61416.800000000003</v>
      </c>
      <c r="G129" s="16">
        <v>45305</v>
      </c>
      <c r="H129" s="15">
        <f t="shared" si="14"/>
        <v>18122</v>
      </c>
      <c r="I129" s="16">
        <f t="shared" si="15"/>
        <v>198847</v>
      </c>
      <c r="J129" s="16">
        <f t="shared" si="16"/>
        <v>79538.8</v>
      </c>
      <c r="K129" s="18">
        <v>2.5</v>
      </c>
      <c r="L129" s="16">
        <v>152520</v>
      </c>
      <c r="M129" s="15">
        <f t="shared" si="22"/>
        <v>61008</v>
      </c>
      <c r="N129" s="16">
        <v>40147</v>
      </c>
      <c r="O129" s="15">
        <f t="shared" si="23"/>
        <v>16058.8</v>
      </c>
      <c r="P129" s="16">
        <f t="shared" si="19"/>
        <v>192667</v>
      </c>
      <c r="Q129" s="17">
        <f t="shared" si="24"/>
        <v>77066.8</v>
      </c>
      <c r="R129" s="26">
        <f t="shared" si="26"/>
        <v>-3.1079171423255066E-2</v>
      </c>
    </row>
    <row r="130" spans="1:18" x14ac:dyDescent="0.2">
      <c r="A130" s="11" t="s">
        <v>260</v>
      </c>
      <c r="B130" s="11" t="s">
        <v>256</v>
      </c>
      <c r="C130" s="11" t="s">
        <v>259</v>
      </c>
      <c r="D130" s="18">
        <v>2</v>
      </c>
      <c r="E130" s="16">
        <v>121171</v>
      </c>
      <c r="F130" s="15">
        <f t="shared" si="13"/>
        <v>60585.5</v>
      </c>
      <c r="G130" s="16">
        <v>7873</v>
      </c>
      <c r="H130" s="15">
        <f t="shared" si="14"/>
        <v>3936.5</v>
      </c>
      <c r="I130" s="16">
        <f t="shared" si="15"/>
        <v>129044</v>
      </c>
      <c r="J130" s="16">
        <f t="shared" si="16"/>
        <v>64522</v>
      </c>
      <c r="K130" s="18">
        <v>2</v>
      </c>
      <c r="L130" s="16">
        <v>126690</v>
      </c>
      <c r="M130" s="15">
        <f t="shared" si="22"/>
        <v>63345</v>
      </c>
      <c r="N130" s="16">
        <v>7403</v>
      </c>
      <c r="O130" s="15">
        <f t="shared" si="23"/>
        <v>3701.5</v>
      </c>
      <c r="P130" s="16">
        <f t="shared" si="19"/>
        <v>134093</v>
      </c>
      <c r="Q130" s="17">
        <f t="shared" si="24"/>
        <v>67046.5</v>
      </c>
      <c r="R130" s="26">
        <f t="shared" si="26"/>
        <v>3.9126189516753979E-2</v>
      </c>
    </row>
    <row r="131" spans="1:18" x14ac:dyDescent="0.2">
      <c r="A131" s="11" t="s">
        <v>258</v>
      </c>
      <c r="B131" s="11" t="s">
        <v>256</v>
      </c>
      <c r="C131" s="11" t="s">
        <v>257</v>
      </c>
      <c r="D131" s="18">
        <v>4</v>
      </c>
      <c r="E131" s="16">
        <v>311496</v>
      </c>
      <c r="F131" s="15">
        <f t="shared" ref="F131:F194" si="27">E131/D131</f>
        <v>77874</v>
      </c>
      <c r="G131" s="16">
        <v>37168</v>
      </c>
      <c r="H131" s="15">
        <f t="shared" ref="H131:H194" si="28">G131/D131</f>
        <v>9292</v>
      </c>
      <c r="I131" s="16">
        <f t="shared" ref="I131:I194" si="29">E131+G131</f>
        <v>348664</v>
      </c>
      <c r="J131" s="16">
        <f t="shared" ref="J131:J194" si="30">I131/D131</f>
        <v>87166</v>
      </c>
      <c r="K131" s="18">
        <v>5</v>
      </c>
      <c r="L131" s="16">
        <v>366360</v>
      </c>
      <c r="M131" s="15">
        <f t="shared" si="22"/>
        <v>73272</v>
      </c>
      <c r="N131" s="16">
        <v>56728</v>
      </c>
      <c r="O131" s="15">
        <f t="shared" si="23"/>
        <v>11345.6</v>
      </c>
      <c r="P131" s="16">
        <f t="shared" ref="P131:P194" si="31">L131+N131</f>
        <v>423088</v>
      </c>
      <c r="Q131" s="17">
        <f t="shared" si="24"/>
        <v>84617.600000000006</v>
      </c>
      <c r="R131" s="26">
        <f t="shared" si="26"/>
        <v>-2.9236170066310192E-2</v>
      </c>
    </row>
    <row r="132" spans="1:18" x14ac:dyDescent="0.2">
      <c r="A132" s="11" t="s">
        <v>262</v>
      </c>
      <c r="B132" s="11" t="s">
        <v>256</v>
      </c>
      <c r="C132" s="11" t="s">
        <v>261</v>
      </c>
      <c r="D132" s="18">
        <v>3</v>
      </c>
      <c r="E132" s="16">
        <v>218026</v>
      </c>
      <c r="F132" s="15">
        <f t="shared" si="27"/>
        <v>72675.333333333328</v>
      </c>
      <c r="G132" s="16">
        <v>16075</v>
      </c>
      <c r="H132" s="15">
        <f t="shared" si="28"/>
        <v>5358.333333333333</v>
      </c>
      <c r="I132" s="16">
        <f t="shared" si="29"/>
        <v>234101</v>
      </c>
      <c r="J132" s="16">
        <f t="shared" si="30"/>
        <v>78033.666666666672</v>
      </c>
      <c r="K132" s="18">
        <v>3</v>
      </c>
      <c r="L132" s="16">
        <v>222387</v>
      </c>
      <c r="M132" s="15">
        <f t="shared" si="22"/>
        <v>74129</v>
      </c>
      <c r="N132" s="16">
        <v>21071</v>
      </c>
      <c r="O132" s="15">
        <f t="shared" si="23"/>
        <v>7023.666666666667</v>
      </c>
      <c r="P132" s="16">
        <f t="shared" si="31"/>
        <v>243458</v>
      </c>
      <c r="Q132" s="17">
        <f t="shared" si="24"/>
        <v>81152.666666666672</v>
      </c>
      <c r="R132" s="26">
        <f t="shared" si="26"/>
        <v>3.9969927509920927E-2</v>
      </c>
    </row>
    <row r="133" spans="1:18" x14ac:dyDescent="0.2">
      <c r="A133" s="11" t="s">
        <v>271</v>
      </c>
      <c r="B133" s="11" t="s">
        <v>263</v>
      </c>
      <c r="C133" s="11" t="s">
        <v>270</v>
      </c>
      <c r="D133" s="18">
        <v>1</v>
      </c>
      <c r="E133" s="16">
        <v>80000</v>
      </c>
      <c r="F133" s="15">
        <f t="shared" si="27"/>
        <v>80000</v>
      </c>
      <c r="G133" s="16">
        <v>7000</v>
      </c>
      <c r="H133" s="15">
        <f t="shared" si="28"/>
        <v>7000</v>
      </c>
      <c r="I133" s="16">
        <f t="shared" si="29"/>
        <v>87000</v>
      </c>
      <c r="J133" s="16">
        <f t="shared" si="30"/>
        <v>87000</v>
      </c>
      <c r="K133" s="18">
        <v>1</v>
      </c>
      <c r="L133" s="16">
        <v>83150</v>
      </c>
      <c r="M133" s="15">
        <f t="shared" ref="M133:M196" si="32">L133/K133</f>
        <v>83150</v>
      </c>
      <c r="N133" s="16">
        <v>7000</v>
      </c>
      <c r="O133" s="15">
        <f t="shared" ref="O133:O196" si="33">N133/K133</f>
        <v>7000</v>
      </c>
      <c r="P133" s="16">
        <f t="shared" si="31"/>
        <v>90150</v>
      </c>
      <c r="Q133" s="17">
        <f t="shared" ref="Q133:Q196" si="34">P133/K133</f>
        <v>90150</v>
      </c>
      <c r="R133" s="26">
        <f t="shared" si="26"/>
        <v>3.6206896551724141E-2</v>
      </c>
    </row>
    <row r="134" spans="1:18" x14ac:dyDescent="0.2">
      <c r="A134" s="11" t="s">
        <v>265</v>
      </c>
      <c r="B134" s="11" t="s">
        <v>263</v>
      </c>
      <c r="C134" s="11" t="s">
        <v>264</v>
      </c>
      <c r="D134" s="18">
        <v>2</v>
      </c>
      <c r="E134" s="16">
        <v>119232</v>
      </c>
      <c r="F134" s="15">
        <f t="shared" si="27"/>
        <v>59616</v>
      </c>
      <c r="G134" s="16">
        <v>19056</v>
      </c>
      <c r="H134" s="15">
        <f t="shared" si="28"/>
        <v>9528</v>
      </c>
      <c r="I134" s="16">
        <f t="shared" si="29"/>
        <v>138288</v>
      </c>
      <c r="J134" s="16">
        <f t="shared" si="30"/>
        <v>69144</v>
      </c>
      <c r="K134" s="18">
        <v>2</v>
      </c>
      <c r="L134" s="16">
        <v>121081</v>
      </c>
      <c r="M134" s="15">
        <f t="shared" si="32"/>
        <v>60540.5</v>
      </c>
      <c r="N134" s="16">
        <v>18167</v>
      </c>
      <c r="O134" s="15">
        <f t="shared" si="33"/>
        <v>9083.5</v>
      </c>
      <c r="P134" s="16">
        <f t="shared" si="31"/>
        <v>139248</v>
      </c>
      <c r="Q134" s="17">
        <f t="shared" si="34"/>
        <v>69624</v>
      </c>
      <c r="R134" s="26">
        <f t="shared" si="26"/>
        <v>6.9420340159666782E-3</v>
      </c>
    </row>
    <row r="135" spans="1:18" x14ac:dyDescent="0.2">
      <c r="A135" s="11" t="s">
        <v>269</v>
      </c>
      <c r="B135" s="11" t="s">
        <v>263</v>
      </c>
      <c r="C135" s="11" t="s">
        <v>268</v>
      </c>
      <c r="D135" s="18">
        <v>3</v>
      </c>
      <c r="E135" s="16">
        <v>208563</v>
      </c>
      <c r="F135" s="15">
        <f t="shared" si="27"/>
        <v>69521</v>
      </c>
      <c r="G135" s="16">
        <v>48176</v>
      </c>
      <c r="H135" s="15">
        <f t="shared" si="28"/>
        <v>16058.666666666666</v>
      </c>
      <c r="I135" s="16">
        <f t="shared" si="29"/>
        <v>256739</v>
      </c>
      <c r="J135" s="16">
        <f t="shared" si="30"/>
        <v>85579.666666666672</v>
      </c>
      <c r="K135" s="18">
        <v>3</v>
      </c>
      <c r="L135" s="16">
        <v>215276</v>
      </c>
      <c r="M135" s="15">
        <f t="shared" si="32"/>
        <v>71758.666666666672</v>
      </c>
      <c r="N135" s="16">
        <v>47930</v>
      </c>
      <c r="O135" s="15">
        <f t="shared" si="33"/>
        <v>15976.666666666666</v>
      </c>
      <c r="P135" s="16">
        <f t="shared" si="31"/>
        <v>263206</v>
      </c>
      <c r="Q135" s="17">
        <f t="shared" si="34"/>
        <v>87735.333333333328</v>
      </c>
      <c r="R135" s="26">
        <f t="shared" si="26"/>
        <v>2.5189005176463143E-2</v>
      </c>
    </row>
    <row r="136" spans="1:18" x14ac:dyDescent="0.2">
      <c r="A136" s="11" t="s">
        <v>273</v>
      </c>
      <c r="B136" s="11" t="s">
        <v>263</v>
      </c>
      <c r="C136" s="11" t="s">
        <v>272</v>
      </c>
      <c r="D136" s="18">
        <v>2</v>
      </c>
      <c r="E136" s="16">
        <v>164037</v>
      </c>
      <c r="F136" s="15">
        <f t="shared" si="27"/>
        <v>82018.5</v>
      </c>
      <c r="G136" s="16">
        <v>33224</v>
      </c>
      <c r="H136" s="15">
        <f t="shared" si="28"/>
        <v>16612</v>
      </c>
      <c r="I136" s="16">
        <f t="shared" si="29"/>
        <v>197261</v>
      </c>
      <c r="J136" s="16">
        <f t="shared" si="30"/>
        <v>98630.5</v>
      </c>
      <c r="K136" s="18">
        <v>2</v>
      </c>
      <c r="L136" s="16">
        <v>151988</v>
      </c>
      <c r="M136" s="15">
        <f t="shared" si="32"/>
        <v>75994</v>
      </c>
      <c r="N136" s="16">
        <v>30990</v>
      </c>
      <c r="O136" s="15">
        <f t="shared" si="33"/>
        <v>15495</v>
      </c>
      <c r="P136" s="16">
        <f t="shared" si="31"/>
        <v>182978</v>
      </c>
      <c r="Q136" s="17">
        <f t="shared" si="34"/>
        <v>91489</v>
      </c>
      <c r="R136" s="26">
        <f t="shared" si="26"/>
        <v>-7.2406608503454817E-2</v>
      </c>
    </row>
    <row r="137" spans="1:18" x14ac:dyDescent="0.2">
      <c r="A137" s="11" t="s">
        <v>275</v>
      </c>
      <c r="B137" s="11" t="s">
        <v>263</v>
      </c>
      <c r="C137" s="11" t="s">
        <v>274</v>
      </c>
      <c r="D137" s="18">
        <v>2.2000000476837158</v>
      </c>
      <c r="E137" s="16">
        <v>147406</v>
      </c>
      <c r="F137" s="15">
        <f t="shared" si="27"/>
        <v>67002.725820482301</v>
      </c>
      <c r="G137" s="16">
        <v>25423</v>
      </c>
      <c r="H137" s="15">
        <f t="shared" si="28"/>
        <v>11555.908840441512</v>
      </c>
      <c r="I137" s="16">
        <f t="shared" si="29"/>
        <v>172829</v>
      </c>
      <c r="J137" s="16">
        <f t="shared" si="30"/>
        <v>78558.63466092381</v>
      </c>
      <c r="K137" s="18">
        <v>2.2000000476837158</v>
      </c>
      <c r="L137" s="16">
        <v>141000</v>
      </c>
      <c r="M137" s="15">
        <f t="shared" si="32"/>
        <v>64090.907701776079</v>
      </c>
      <c r="N137" s="16">
        <v>12471</v>
      </c>
      <c r="O137" s="15">
        <f t="shared" si="33"/>
        <v>5668.6362407719816</v>
      </c>
      <c r="P137" s="16">
        <f t="shared" si="31"/>
        <v>153471</v>
      </c>
      <c r="Q137" s="17">
        <f t="shared" si="34"/>
        <v>69759.543942548058</v>
      </c>
      <c r="R137" s="26">
        <f t="shared" si="26"/>
        <v>-0.11200666554802721</v>
      </c>
    </row>
    <row r="138" spans="1:18" x14ac:dyDescent="0.2">
      <c r="A138" s="11" t="s">
        <v>267</v>
      </c>
      <c r="B138" s="11" t="s">
        <v>263</v>
      </c>
      <c r="C138" s="11" t="s">
        <v>266</v>
      </c>
      <c r="D138" s="18">
        <v>3</v>
      </c>
      <c r="E138" s="16">
        <v>239223</v>
      </c>
      <c r="F138" s="15">
        <f t="shared" si="27"/>
        <v>79741</v>
      </c>
      <c r="G138" s="16">
        <v>33652</v>
      </c>
      <c r="H138" s="15">
        <f t="shared" si="28"/>
        <v>11217.333333333334</v>
      </c>
      <c r="I138" s="16">
        <f t="shared" si="29"/>
        <v>272875</v>
      </c>
      <c r="J138" s="16">
        <f t="shared" si="30"/>
        <v>90958.333333333328</v>
      </c>
      <c r="K138" s="18">
        <v>3</v>
      </c>
      <c r="L138" s="16">
        <v>242618</v>
      </c>
      <c r="M138" s="15">
        <f t="shared" si="32"/>
        <v>80872.666666666672</v>
      </c>
      <c r="N138" s="16">
        <v>32843</v>
      </c>
      <c r="O138" s="15">
        <f t="shared" si="33"/>
        <v>10947.666666666666</v>
      </c>
      <c r="P138" s="16">
        <f t="shared" si="31"/>
        <v>275461</v>
      </c>
      <c r="Q138" s="17">
        <f t="shared" si="34"/>
        <v>91820.333333333328</v>
      </c>
      <c r="R138" s="26">
        <f t="shared" si="26"/>
        <v>9.4768666972056808E-3</v>
      </c>
    </row>
    <row r="139" spans="1:18" x14ac:dyDescent="0.2">
      <c r="A139" s="11" t="s">
        <v>339</v>
      </c>
      <c r="B139" s="11" t="s">
        <v>337</v>
      </c>
      <c r="C139" s="11" t="s">
        <v>338</v>
      </c>
      <c r="D139" s="18">
        <v>2</v>
      </c>
      <c r="E139" s="16">
        <v>133234</v>
      </c>
      <c r="F139" s="15">
        <f t="shared" si="27"/>
        <v>66617</v>
      </c>
      <c r="G139" s="16">
        <v>33984</v>
      </c>
      <c r="H139" s="15">
        <f t="shared" si="28"/>
        <v>16992</v>
      </c>
      <c r="I139" s="16">
        <f t="shared" si="29"/>
        <v>167218</v>
      </c>
      <c r="J139" s="16">
        <f t="shared" si="30"/>
        <v>83609</v>
      </c>
      <c r="K139" s="18">
        <v>2</v>
      </c>
      <c r="L139" s="16">
        <v>157634</v>
      </c>
      <c r="M139" s="15">
        <f t="shared" si="32"/>
        <v>78817</v>
      </c>
      <c r="N139" s="16">
        <v>14760</v>
      </c>
      <c r="O139" s="15">
        <f t="shared" si="33"/>
        <v>7380</v>
      </c>
      <c r="P139" s="16">
        <f t="shared" si="31"/>
        <v>172394</v>
      </c>
      <c r="Q139" s="17">
        <f t="shared" si="34"/>
        <v>86197</v>
      </c>
      <c r="R139" s="26">
        <f t="shared" si="26"/>
        <v>3.0953605473095003E-2</v>
      </c>
    </row>
    <row r="140" spans="1:18" x14ac:dyDescent="0.2">
      <c r="A140" s="11" t="s">
        <v>570</v>
      </c>
      <c r="B140" s="11" t="s">
        <v>568</v>
      </c>
      <c r="C140" s="11" t="s">
        <v>569</v>
      </c>
      <c r="D140" s="18">
        <v>10</v>
      </c>
      <c r="E140" s="16">
        <v>807938</v>
      </c>
      <c r="F140" s="15">
        <f t="shared" si="27"/>
        <v>80793.8</v>
      </c>
      <c r="G140" s="16">
        <v>32305</v>
      </c>
      <c r="H140" s="15">
        <f t="shared" si="28"/>
        <v>3230.5</v>
      </c>
      <c r="I140" s="16">
        <f t="shared" si="29"/>
        <v>840243</v>
      </c>
      <c r="J140" s="16">
        <f t="shared" si="30"/>
        <v>84024.3</v>
      </c>
      <c r="K140" s="18">
        <v>9</v>
      </c>
      <c r="L140" s="16">
        <v>733166</v>
      </c>
      <c r="M140" s="15">
        <f t="shared" si="32"/>
        <v>81462.888888888891</v>
      </c>
      <c r="N140" s="16">
        <v>31243</v>
      </c>
      <c r="O140" s="15">
        <f t="shared" si="33"/>
        <v>3471.4444444444443</v>
      </c>
      <c r="P140" s="16">
        <f t="shared" si="31"/>
        <v>764409</v>
      </c>
      <c r="Q140" s="17">
        <f t="shared" si="34"/>
        <v>84934.333333333328</v>
      </c>
      <c r="R140" s="26">
        <f t="shared" si="26"/>
        <v>1.0830597021734494E-2</v>
      </c>
    </row>
    <row r="141" spans="1:18" x14ac:dyDescent="0.2">
      <c r="A141" s="11" t="s">
        <v>343</v>
      </c>
      <c r="B141" s="11" t="s">
        <v>337</v>
      </c>
      <c r="C141" s="11" t="s">
        <v>342</v>
      </c>
      <c r="D141" s="18">
        <v>2</v>
      </c>
      <c r="E141" s="16">
        <v>158691</v>
      </c>
      <c r="F141" s="15">
        <f t="shared" si="27"/>
        <v>79345.5</v>
      </c>
      <c r="G141" s="16">
        <v>10256</v>
      </c>
      <c r="H141" s="15">
        <f t="shared" si="28"/>
        <v>5128</v>
      </c>
      <c r="I141" s="16">
        <f t="shared" si="29"/>
        <v>168947</v>
      </c>
      <c r="J141" s="16">
        <f t="shared" si="30"/>
        <v>84473.5</v>
      </c>
      <c r="K141" s="18">
        <v>2</v>
      </c>
      <c r="L141" s="16">
        <v>164289</v>
      </c>
      <c r="M141" s="15">
        <f t="shared" si="32"/>
        <v>82144.5</v>
      </c>
      <c r="N141" s="16">
        <v>9944</v>
      </c>
      <c r="O141" s="15">
        <f t="shared" si="33"/>
        <v>4972</v>
      </c>
      <c r="P141" s="16">
        <f t="shared" si="31"/>
        <v>174233</v>
      </c>
      <c r="Q141" s="17">
        <f t="shared" si="34"/>
        <v>87116.5</v>
      </c>
      <c r="R141" s="26">
        <f t="shared" ref="R141:R204" si="35">(Q141-J141)/J141</f>
        <v>3.1287918696395911E-2</v>
      </c>
    </row>
    <row r="142" spans="1:18" x14ac:dyDescent="0.2">
      <c r="A142" s="11" t="s">
        <v>158</v>
      </c>
      <c r="B142" s="11" t="s">
        <v>154</v>
      </c>
      <c r="C142" s="11" t="s">
        <v>157</v>
      </c>
      <c r="D142" s="18">
        <v>2</v>
      </c>
      <c r="E142" s="16">
        <v>162921</v>
      </c>
      <c r="F142" s="15">
        <f t="shared" si="27"/>
        <v>81460.5</v>
      </c>
      <c r="G142" s="16">
        <v>37661</v>
      </c>
      <c r="H142" s="15">
        <f t="shared" si="28"/>
        <v>18830.5</v>
      </c>
      <c r="I142" s="16">
        <f t="shared" si="29"/>
        <v>200582</v>
      </c>
      <c r="J142" s="16">
        <f t="shared" si="30"/>
        <v>100291</v>
      </c>
      <c r="K142" s="18">
        <v>1.5</v>
      </c>
      <c r="L142" s="16">
        <v>133639</v>
      </c>
      <c r="M142" s="15">
        <f t="shared" si="32"/>
        <v>89092.666666666672</v>
      </c>
      <c r="N142" s="16">
        <v>18121</v>
      </c>
      <c r="O142" s="15">
        <f t="shared" si="33"/>
        <v>12080.666666666666</v>
      </c>
      <c r="P142" s="16">
        <f t="shared" si="31"/>
        <v>151760</v>
      </c>
      <c r="Q142" s="17">
        <f t="shared" si="34"/>
        <v>101173.33333333333</v>
      </c>
      <c r="R142" s="26">
        <f t="shared" si="35"/>
        <v>8.79773193340707E-3</v>
      </c>
    </row>
    <row r="143" spans="1:18" x14ac:dyDescent="0.2">
      <c r="A143" s="11" t="s">
        <v>151</v>
      </c>
      <c r="B143" s="11" t="s">
        <v>147</v>
      </c>
      <c r="C143" s="11" t="s">
        <v>150</v>
      </c>
      <c r="D143" s="18">
        <v>4</v>
      </c>
      <c r="E143" s="16">
        <v>262583</v>
      </c>
      <c r="F143" s="15">
        <f t="shared" si="27"/>
        <v>65645.75</v>
      </c>
      <c r="G143" s="16">
        <v>21320</v>
      </c>
      <c r="H143" s="15">
        <f t="shared" si="28"/>
        <v>5330</v>
      </c>
      <c r="I143" s="16">
        <f t="shared" si="29"/>
        <v>283903</v>
      </c>
      <c r="J143" s="16">
        <f t="shared" si="30"/>
        <v>70975.75</v>
      </c>
      <c r="K143" s="18">
        <v>4</v>
      </c>
      <c r="L143" s="16">
        <v>267835</v>
      </c>
      <c r="M143" s="15">
        <f t="shared" si="32"/>
        <v>66958.75</v>
      </c>
      <c r="N143" s="16">
        <v>22628</v>
      </c>
      <c r="O143" s="15">
        <f t="shared" si="33"/>
        <v>5657</v>
      </c>
      <c r="P143" s="16">
        <f t="shared" si="31"/>
        <v>290463</v>
      </c>
      <c r="Q143" s="17">
        <f t="shared" si="34"/>
        <v>72615.75</v>
      </c>
      <c r="R143" s="26">
        <f t="shared" si="35"/>
        <v>2.3106483552480954E-2</v>
      </c>
    </row>
    <row r="144" spans="1:18" x14ac:dyDescent="0.2">
      <c r="A144" s="11" t="s">
        <v>591</v>
      </c>
      <c r="B144" s="11" t="s">
        <v>588</v>
      </c>
      <c r="C144" s="11" t="s">
        <v>588</v>
      </c>
      <c r="D144" s="18">
        <v>2</v>
      </c>
      <c r="E144" s="16">
        <v>139580</v>
      </c>
      <c r="F144" s="15">
        <f t="shared" si="27"/>
        <v>69790</v>
      </c>
      <c r="G144" s="16">
        <v>4584</v>
      </c>
      <c r="H144" s="15">
        <f t="shared" si="28"/>
        <v>2292</v>
      </c>
      <c r="I144" s="16">
        <f t="shared" si="29"/>
        <v>144164</v>
      </c>
      <c r="J144" s="16">
        <f t="shared" si="30"/>
        <v>72082</v>
      </c>
      <c r="K144" s="18">
        <v>2</v>
      </c>
      <c r="L144" s="16">
        <v>141587</v>
      </c>
      <c r="M144" s="15">
        <f t="shared" si="32"/>
        <v>70793.5</v>
      </c>
      <c r="N144" s="16">
        <v>10008</v>
      </c>
      <c r="O144" s="15">
        <f t="shared" si="33"/>
        <v>5004</v>
      </c>
      <c r="P144" s="16">
        <f t="shared" si="31"/>
        <v>151595</v>
      </c>
      <c r="Q144" s="17">
        <f t="shared" si="34"/>
        <v>75797.5</v>
      </c>
      <c r="R144" s="26">
        <f t="shared" si="35"/>
        <v>5.154546211259399E-2</v>
      </c>
    </row>
    <row r="145" spans="1:18" x14ac:dyDescent="0.2">
      <c r="A145" s="11" t="s">
        <v>590</v>
      </c>
      <c r="B145" s="11" t="s">
        <v>588</v>
      </c>
      <c r="C145" s="11" t="s">
        <v>589</v>
      </c>
      <c r="D145" s="18">
        <v>2</v>
      </c>
      <c r="E145" s="16">
        <v>137677</v>
      </c>
      <c r="F145" s="15">
        <f t="shared" si="27"/>
        <v>68838.5</v>
      </c>
      <c r="G145" s="16">
        <v>11904</v>
      </c>
      <c r="H145" s="15">
        <f t="shared" si="28"/>
        <v>5952</v>
      </c>
      <c r="I145" s="16">
        <f t="shared" si="29"/>
        <v>149581</v>
      </c>
      <c r="J145" s="16">
        <f t="shared" si="30"/>
        <v>74790.5</v>
      </c>
      <c r="K145" s="18">
        <v>2</v>
      </c>
      <c r="L145" s="16">
        <v>140909</v>
      </c>
      <c r="M145" s="15">
        <f t="shared" si="32"/>
        <v>70454.5</v>
      </c>
      <c r="N145" s="16">
        <v>5952</v>
      </c>
      <c r="O145" s="15">
        <f t="shared" si="33"/>
        <v>2976</v>
      </c>
      <c r="P145" s="16">
        <f t="shared" si="31"/>
        <v>146861</v>
      </c>
      <c r="Q145" s="17">
        <f t="shared" si="34"/>
        <v>73430.5</v>
      </c>
      <c r="R145" s="26">
        <f t="shared" si="35"/>
        <v>-1.818412766327274E-2</v>
      </c>
    </row>
    <row r="146" spans="1:18" x14ac:dyDescent="0.2">
      <c r="A146" s="11" t="s">
        <v>593</v>
      </c>
      <c r="B146" s="11" t="s">
        <v>588</v>
      </c>
      <c r="C146" s="11" t="s">
        <v>592</v>
      </c>
      <c r="D146" s="18">
        <v>2</v>
      </c>
      <c r="E146" s="16">
        <v>115000</v>
      </c>
      <c r="F146" s="15">
        <f t="shared" si="27"/>
        <v>57500</v>
      </c>
      <c r="G146" s="16">
        <v>0</v>
      </c>
      <c r="H146" s="15">
        <f t="shared" si="28"/>
        <v>0</v>
      </c>
      <c r="I146" s="16">
        <f t="shared" si="29"/>
        <v>115000</v>
      </c>
      <c r="J146" s="16">
        <f t="shared" si="30"/>
        <v>57500</v>
      </c>
      <c r="K146" s="18">
        <v>2</v>
      </c>
      <c r="L146" s="16">
        <v>105000</v>
      </c>
      <c r="M146" s="15">
        <f t="shared" si="32"/>
        <v>52500</v>
      </c>
      <c r="N146" s="16">
        <v>0</v>
      </c>
      <c r="O146" s="15">
        <f t="shared" si="33"/>
        <v>0</v>
      </c>
      <c r="P146" s="16">
        <f t="shared" si="31"/>
        <v>105000</v>
      </c>
      <c r="Q146" s="17">
        <f t="shared" si="34"/>
        <v>52500</v>
      </c>
      <c r="R146" s="26">
        <f t="shared" si="35"/>
        <v>-8.6956521739130432E-2</v>
      </c>
    </row>
    <row r="147" spans="1:18" x14ac:dyDescent="0.2">
      <c r="A147" s="11" t="s">
        <v>584</v>
      </c>
      <c r="B147" s="11" t="s">
        <v>582</v>
      </c>
      <c r="C147" s="11" t="s">
        <v>583</v>
      </c>
      <c r="D147" s="18">
        <v>4</v>
      </c>
      <c r="E147" s="16">
        <v>298320</v>
      </c>
      <c r="F147" s="15">
        <f t="shared" si="27"/>
        <v>74580</v>
      </c>
      <c r="G147" s="16">
        <v>74757</v>
      </c>
      <c r="H147" s="15">
        <f t="shared" si="28"/>
        <v>18689.25</v>
      </c>
      <c r="I147" s="16">
        <f t="shared" si="29"/>
        <v>373077</v>
      </c>
      <c r="J147" s="16">
        <f t="shared" si="30"/>
        <v>93269.25</v>
      </c>
      <c r="K147" s="18">
        <v>4</v>
      </c>
      <c r="L147" s="16">
        <v>287320</v>
      </c>
      <c r="M147" s="15">
        <f t="shared" si="32"/>
        <v>71830</v>
      </c>
      <c r="N147" s="16">
        <v>66508</v>
      </c>
      <c r="O147" s="15">
        <f t="shared" si="33"/>
        <v>16627</v>
      </c>
      <c r="P147" s="16">
        <f t="shared" si="31"/>
        <v>353828</v>
      </c>
      <c r="Q147" s="17">
        <f t="shared" si="34"/>
        <v>88457</v>
      </c>
      <c r="R147" s="26">
        <f t="shared" si="35"/>
        <v>-5.1595247093763487E-2</v>
      </c>
    </row>
    <row r="148" spans="1:18" x14ac:dyDescent="0.2">
      <c r="A148" s="11" t="s">
        <v>606</v>
      </c>
      <c r="B148" s="11" t="s">
        <v>602</v>
      </c>
      <c r="C148" s="11" t="s">
        <v>605</v>
      </c>
      <c r="D148" s="18">
        <v>6.5999999046325684</v>
      </c>
      <c r="E148" s="16">
        <v>420349</v>
      </c>
      <c r="F148" s="15">
        <f t="shared" si="27"/>
        <v>63689.243344527204</v>
      </c>
      <c r="G148" s="16">
        <v>23767</v>
      </c>
      <c r="H148" s="15">
        <f t="shared" si="28"/>
        <v>3601.0606580945314</v>
      </c>
      <c r="I148" s="16">
        <f t="shared" si="29"/>
        <v>444116</v>
      </c>
      <c r="J148" s="16">
        <f t="shared" si="30"/>
        <v>67290.304002621735</v>
      </c>
      <c r="K148" s="18">
        <v>6.8000001907348633</v>
      </c>
      <c r="L148" s="16">
        <v>428929</v>
      </c>
      <c r="M148" s="15">
        <f t="shared" si="32"/>
        <v>63077.792348362629</v>
      </c>
      <c r="N148" s="16">
        <v>26350</v>
      </c>
      <c r="O148" s="15">
        <f t="shared" si="33"/>
        <v>3874.9998913091804</v>
      </c>
      <c r="P148" s="16">
        <f t="shared" si="31"/>
        <v>455279</v>
      </c>
      <c r="Q148" s="17">
        <f t="shared" si="34"/>
        <v>66952.792239671806</v>
      </c>
      <c r="R148" s="26">
        <f t="shared" si="35"/>
        <v>-5.0157562512539566E-3</v>
      </c>
    </row>
    <row r="149" spans="1:18" x14ac:dyDescent="0.2">
      <c r="A149" s="11" t="s">
        <v>28</v>
      </c>
      <c r="B149" s="11" t="s">
        <v>24</v>
      </c>
      <c r="C149" s="11" t="s">
        <v>27</v>
      </c>
      <c r="D149" s="18">
        <v>2</v>
      </c>
      <c r="E149" s="16">
        <v>135300</v>
      </c>
      <c r="F149" s="15">
        <f t="shared" si="27"/>
        <v>67650</v>
      </c>
      <c r="G149" s="16">
        <v>5196</v>
      </c>
      <c r="H149" s="15">
        <f t="shared" si="28"/>
        <v>2598</v>
      </c>
      <c r="I149" s="16">
        <f t="shared" si="29"/>
        <v>140496</v>
      </c>
      <c r="J149" s="16">
        <f t="shared" si="30"/>
        <v>70248</v>
      </c>
      <c r="K149" s="18">
        <v>2</v>
      </c>
      <c r="L149" s="16">
        <v>139400</v>
      </c>
      <c r="M149" s="15">
        <f t="shared" si="32"/>
        <v>69700</v>
      </c>
      <c r="N149" s="16">
        <v>5196</v>
      </c>
      <c r="O149" s="15">
        <f t="shared" si="33"/>
        <v>2598</v>
      </c>
      <c r="P149" s="16">
        <f t="shared" si="31"/>
        <v>144596</v>
      </c>
      <c r="Q149" s="17">
        <f t="shared" si="34"/>
        <v>72298</v>
      </c>
      <c r="R149" s="26">
        <f t="shared" si="35"/>
        <v>2.9182325475458376E-2</v>
      </c>
    </row>
    <row r="150" spans="1:18" x14ac:dyDescent="0.2">
      <c r="A150" s="11" t="s">
        <v>610</v>
      </c>
      <c r="B150" s="11" t="s">
        <v>602</v>
      </c>
      <c r="C150" s="11" t="s">
        <v>609</v>
      </c>
      <c r="D150" s="18">
        <v>3</v>
      </c>
      <c r="E150" s="16">
        <v>225200</v>
      </c>
      <c r="F150" s="15">
        <f t="shared" si="27"/>
        <v>75066.666666666672</v>
      </c>
      <c r="G150" s="16">
        <v>5290</v>
      </c>
      <c r="H150" s="15">
        <f t="shared" si="28"/>
        <v>1763.3333333333333</v>
      </c>
      <c r="I150" s="16">
        <f t="shared" si="29"/>
        <v>230490</v>
      </c>
      <c r="J150" s="16">
        <f t="shared" si="30"/>
        <v>76830</v>
      </c>
      <c r="K150" s="18">
        <v>3</v>
      </c>
      <c r="L150" s="16">
        <v>235445</v>
      </c>
      <c r="M150" s="15">
        <f t="shared" si="32"/>
        <v>78481.666666666672</v>
      </c>
      <c r="N150" s="16">
        <v>7565</v>
      </c>
      <c r="O150" s="15">
        <f t="shared" si="33"/>
        <v>2521.6666666666665</v>
      </c>
      <c r="P150" s="16">
        <f t="shared" si="31"/>
        <v>243010</v>
      </c>
      <c r="Q150" s="17">
        <f t="shared" si="34"/>
        <v>81003.333333333328</v>
      </c>
      <c r="R150" s="26">
        <f t="shared" si="35"/>
        <v>5.4319059395201465E-2</v>
      </c>
    </row>
    <row r="151" spans="1:18" x14ac:dyDescent="0.2">
      <c r="A151" s="11" t="s">
        <v>616</v>
      </c>
      <c r="B151" s="11" t="s">
        <v>602</v>
      </c>
      <c r="C151" s="11" t="s">
        <v>615</v>
      </c>
      <c r="D151" s="18">
        <v>3</v>
      </c>
      <c r="E151" s="16">
        <v>237308</v>
      </c>
      <c r="F151" s="15">
        <f t="shared" si="27"/>
        <v>79102.666666666672</v>
      </c>
      <c r="G151" s="16">
        <v>8758</v>
      </c>
      <c r="H151" s="15">
        <f t="shared" si="28"/>
        <v>2919.3333333333335</v>
      </c>
      <c r="I151" s="16">
        <f t="shared" si="29"/>
        <v>246066</v>
      </c>
      <c r="J151" s="16">
        <f t="shared" si="30"/>
        <v>82022</v>
      </c>
      <c r="K151" s="18">
        <v>3</v>
      </c>
      <c r="L151" s="16">
        <v>235505</v>
      </c>
      <c r="M151" s="15">
        <f t="shared" si="32"/>
        <v>78501.666666666672</v>
      </c>
      <c r="N151" s="16">
        <v>8758</v>
      </c>
      <c r="O151" s="15">
        <f t="shared" si="33"/>
        <v>2919.3333333333335</v>
      </c>
      <c r="P151" s="16">
        <f t="shared" si="31"/>
        <v>244263</v>
      </c>
      <c r="Q151" s="17">
        <f t="shared" si="34"/>
        <v>81421</v>
      </c>
      <c r="R151" s="26">
        <f t="shared" si="35"/>
        <v>-7.3273024310550831E-3</v>
      </c>
    </row>
    <row r="152" spans="1:18" x14ac:dyDescent="0.2">
      <c r="A152" s="11" t="s">
        <v>604</v>
      </c>
      <c r="B152" s="11" t="s">
        <v>602</v>
      </c>
      <c r="C152" s="11" t="s">
        <v>603</v>
      </c>
      <c r="D152" s="18">
        <v>1.5</v>
      </c>
      <c r="E152" s="16">
        <v>126102</v>
      </c>
      <c r="F152" s="15">
        <f t="shared" si="27"/>
        <v>84068</v>
      </c>
      <c r="G152" s="16">
        <v>7666</v>
      </c>
      <c r="H152" s="15">
        <f t="shared" si="28"/>
        <v>5110.666666666667</v>
      </c>
      <c r="I152" s="16">
        <f t="shared" si="29"/>
        <v>133768</v>
      </c>
      <c r="J152" s="16">
        <f t="shared" si="30"/>
        <v>89178.666666666672</v>
      </c>
      <c r="K152" s="18">
        <v>1.5</v>
      </c>
      <c r="L152" s="16">
        <v>127587</v>
      </c>
      <c r="M152" s="15">
        <f t="shared" si="32"/>
        <v>85058</v>
      </c>
      <c r="N152" s="16">
        <v>7236</v>
      </c>
      <c r="O152" s="15">
        <f t="shared" si="33"/>
        <v>4824</v>
      </c>
      <c r="P152" s="16">
        <f t="shared" si="31"/>
        <v>134823</v>
      </c>
      <c r="Q152" s="17">
        <f t="shared" si="34"/>
        <v>89882</v>
      </c>
      <c r="R152" s="26">
        <f t="shared" si="35"/>
        <v>7.8867890676394409E-3</v>
      </c>
    </row>
    <row r="153" spans="1:18" x14ac:dyDescent="0.2">
      <c r="A153" s="11" t="s">
        <v>608</v>
      </c>
      <c r="B153" s="11" t="s">
        <v>602</v>
      </c>
      <c r="C153" s="11" t="s">
        <v>607</v>
      </c>
      <c r="D153" s="18">
        <v>1.5</v>
      </c>
      <c r="E153" s="16">
        <v>96277</v>
      </c>
      <c r="F153" s="15">
        <f t="shared" si="27"/>
        <v>64184.666666666664</v>
      </c>
      <c r="G153" s="16">
        <v>1883</v>
      </c>
      <c r="H153" s="15">
        <f t="shared" si="28"/>
        <v>1255.3333333333333</v>
      </c>
      <c r="I153" s="16">
        <f t="shared" si="29"/>
        <v>98160</v>
      </c>
      <c r="J153" s="16">
        <f t="shared" si="30"/>
        <v>65440</v>
      </c>
      <c r="K153" s="18">
        <v>1.5</v>
      </c>
      <c r="L153" s="16">
        <v>96320</v>
      </c>
      <c r="M153" s="15">
        <f t="shared" si="32"/>
        <v>64213.333333333336</v>
      </c>
      <c r="N153" s="16">
        <v>4905</v>
      </c>
      <c r="O153" s="15">
        <f t="shared" si="33"/>
        <v>3270</v>
      </c>
      <c r="P153" s="16">
        <f t="shared" si="31"/>
        <v>101225</v>
      </c>
      <c r="Q153" s="17">
        <f t="shared" si="34"/>
        <v>67483.333333333328</v>
      </c>
      <c r="R153" s="26">
        <f t="shared" si="35"/>
        <v>3.1224531377343039E-2</v>
      </c>
    </row>
    <row r="154" spans="1:18" x14ac:dyDescent="0.2">
      <c r="A154" s="11" t="s">
        <v>612</v>
      </c>
      <c r="B154" s="11" t="s">
        <v>602</v>
      </c>
      <c r="C154" s="11" t="s">
        <v>611</v>
      </c>
      <c r="D154" s="18">
        <v>2.4000000953674316</v>
      </c>
      <c r="E154" s="16">
        <v>146833</v>
      </c>
      <c r="F154" s="15">
        <f t="shared" si="27"/>
        <v>61180.41423557543</v>
      </c>
      <c r="G154" s="16">
        <v>12930</v>
      </c>
      <c r="H154" s="15">
        <f t="shared" si="28"/>
        <v>5387.499785919993</v>
      </c>
      <c r="I154" s="16">
        <f t="shared" si="29"/>
        <v>159763</v>
      </c>
      <c r="J154" s="16">
        <f t="shared" si="30"/>
        <v>66567.914021495424</v>
      </c>
      <c r="K154" s="18">
        <v>2.4000000953674316</v>
      </c>
      <c r="L154" s="16">
        <v>150333</v>
      </c>
      <c r="M154" s="15">
        <f t="shared" si="32"/>
        <v>62638.747510959802</v>
      </c>
      <c r="N154" s="16">
        <v>11593</v>
      </c>
      <c r="O154" s="15">
        <f t="shared" si="33"/>
        <v>4830.4164747231616</v>
      </c>
      <c r="P154" s="16">
        <f t="shared" si="31"/>
        <v>161926</v>
      </c>
      <c r="Q154" s="17">
        <f t="shared" si="34"/>
        <v>67469.163985682972</v>
      </c>
      <c r="R154" s="26">
        <f t="shared" si="35"/>
        <v>1.3538804353949338E-2</v>
      </c>
    </row>
    <row r="155" spans="1:18" x14ac:dyDescent="0.2">
      <c r="A155" s="11" t="s">
        <v>236</v>
      </c>
      <c r="B155" s="11" t="s">
        <v>232</v>
      </c>
      <c r="C155" s="11" t="s">
        <v>235</v>
      </c>
      <c r="D155" s="18">
        <v>3</v>
      </c>
      <c r="E155" s="16">
        <v>215497</v>
      </c>
      <c r="F155" s="15">
        <f t="shared" si="27"/>
        <v>71832.333333333328</v>
      </c>
      <c r="G155" s="16">
        <v>10440</v>
      </c>
      <c r="H155" s="15">
        <f t="shared" si="28"/>
        <v>3480</v>
      </c>
      <c r="I155" s="16">
        <f t="shared" si="29"/>
        <v>225937</v>
      </c>
      <c r="J155" s="16">
        <f t="shared" si="30"/>
        <v>75312.333333333328</v>
      </c>
      <c r="K155" s="18">
        <v>3</v>
      </c>
      <c r="L155" s="16">
        <v>222387</v>
      </c>
      <c r="M155" s="15">
        <f t="shared" si="32"/>
        <v>74129</v>
      </c>
      <c r="N155" s="16">
        <v>10440</v>
      </c>
      <c r="O155" s="15">
        <f t="shared" si="33"/>
        <v>3480</v>
      </c>
      <c r="P155" s="16">
        <f t="shared" si="31"/>
        <v>232827</v>
      </c>
      <c r="Q155" s="17">
        <f t="shared" si="34"/>
        <v>77609</v>
      </c>
      <c r="R155" s="26">
        <f t="shared" si="35"/>
        <v>3.0495226545453002E-2</v>
      </c>
    </row>
    <row r="156" spans="1:18" x14ac:dyDescent="0.2">
      <c r="A156" s="11" t="s">
        <v>341</v>
      </c>
      <c r="B156" s="11" t="s">
        <v>337</v>
      </c>
      <c r="C156" s="11" t="s">
        <v>340</v>
      </c>
      <c r="D156" s="18">
        <v>4</v>
      </c>
      <c r="E156" s="16">
        <v>326472</v>
      </c>
      <c r="F156" s="15">
        <f t="shared" si="27"/>
        <v>81618</v>
      </c>
      <c r="G156" s="16">
        <v>18000</v>
      </c>
      <c r="H156" s="15">
        <f t="shared" si="28"/>
        <v>4500</v>
      </c>
      <c r="I156" s="16">
        <f t="shared" si="29"/>
        <v>344472</v>
      </c>
      <c r="J156" s="16">
        <f t="shared" si="30"/>
        <v>86118</v>
      </c>
      <c r="K156" s="18">
        <v>4</v>
      </c>
      <c r="L156" s="16">
        <v>317590</v>
      </c>
      <c r="M156" s="15">
        <f t="shared" si="32"/>
        <v>79397.5</v>
      </c>
      <c r="N156" s="16">
        <v>19200</v>
      </c>
      <c r="O156" s="15">
        <f t="shared" si="33"/>
        <v>4800</v>
      </c>
      <c r="P156" s="16">
        <f t="shared" si="31"/>
        <v>336790</v>
      </c>
      <c r="Q156" s="17">
        <f t="shared" si="34"/>
        <v>84197.5</v>
      </c>
      <c r="R156" s="26">
        <f t="shared" si="35"/>
        <v>-2.2300796581434777E-2</v>
      </c>
    </row>
    <row r="157" spans="1:18" x14ac:dyDescent="0.2">
      <c r="A157" s="11" t="s">
        <v>178</v>
      </c>
      <c r="B157" s="11" t="s">
        <v>174</v>
      </c>
      <c r="C157" s="11" t="s">
        <v>177</v>
      </c>
      <c r="D157" s="18">
        <v>3</v>
      </c>
      <c r="E157" s="16">
        <v>237459</v>
      </c>
      <c r="F157" s="15">
        <f t="shared" si="27"/>
        <v>79153</v>
      </c>
      <c r="G157" s="16">
        <v>13280</v>
      </c>
      <c r="H157" s="15">
        <f t="shared" si="28"/>
        <v>4426.666666666667</v>
      </c>
      <c r="I157" s="16">
        <f t="shared" si="29"/>
        <v>250739</v>
      </c>
      <c r="J157" s="16">
        <f t="shared" si="30"/>
        <v>83579.666666666672</v>
      </c>
      <c r="K157" s="18">
        <v>3</v>
      </c>
      <c r="L157" s="16">
        <v>235614</v>
      </c>
      <c r="M157" s="15">
        <f t="shared" si="32"/>
        <v>78538</v>
      </c>
      <c r="N157" s="16">
        <v>18795</v>
      </c>
      <c r="O157" s="15">
        <f t="shared" si="33"/>
        <v>6265</v>
      </c>
      <c r="P157" s="16">
        <f t="shared" si="31"/>
        <v>254409</v>
      </c>
      <c r="Q157" s="17">
        <f t="shared" si="34"/>
        <v>84803</v>
      </c>
      <c r="R157" s="26">
        <f t="shared" si="35"/>
        <v>1.4636733814843265E-2</v>
      </c>
    </row>
    <row r="158" spans="1:18" x14ac:dyDescent="0.2">
      <c r="A158" s="11" t="s">
        <v>371</v>
      </c>
      <c r="B158" s="11" t="s">
        <v>367</v>
      </c>
      <c r="C158" s="11" t="s">
        <v>370</v>
      </c>
      <c r="D158" s="18">
        <v>3</v>
      </c>
      <c r="E158" s="16">
        <v>204978</v>
      </c>
      <c r="F158" s="15">
        <f t="shared" si="27"/>
        <v>68326</v>
      </c>
      <c r="G158" s="16">
        <v>7251</v>
      </c>
      <c r="H158" s="15">
        <f t="shared" si="28"/>
        <v>2417</v>
      </c>
      <c r="I158" s="16">
        <f t="shared" si="29"/>
        <v>212229</v>
      </c>
      <c r="J158" s="16">
        <f t="shared" si="30"/>
        <v>70743</v>
      </c>
      <c r="K158" s="18">
        <v>2</v>
      </c>
      <c r="L158" s="16">
        <v>142750</v>
      </c>
      <c r="M158" s="15">
        <f t="shared" si="32"/>
        <v>71375</v>
      </c>
      <c r="N158" s="16">
        <v>12471</v>
      </c>
      <c r="O158" s="15">
        <f t="shared" si="33"/>
        <v>6235.5</v>
      </c>
      <c r="P158" s="16">
        <f t="shared" si="31"/>
        <v>155221</v>
      </c>
      <c r="Q158" s="17">
        <f t="shared" si="34"/>
        <v>77610.5</v>
      </c>
      <c r="R158" s="26">
        <f t="shared" si="35"/>
        <v>9.7076742575237129E-2</v>
      </c>
    </row>
    <row r="159" spans="1:18" x14ac:dyDescent="0.2">
      <c r="A159" s="11" t="s">
        <v>13</v>
      </c>
      <c r="B159" s="11" t="s">
        <v>9</v>
      </c>
      <c r="C159" s="11" t="s">
        <v>12</v>
      </c>
      <c r="D159" s="18">
        <v>3</v>
      </c>
      <c r="E159" s="16">
        <v>217317</v>
      </c>
      <c r="F159" s="15">
        <f t="shared" si="27"/>
        <v>72439</v>
      </c>
      <c r="G159" s="16">
        <v>20400</v>
      </c>
      <c r="H159" s="15">
        <f t="shared" si="28"/>
        <v>6800</v>
      </c>
      <c r="I159" s="16">
        <f t="shared" si="29"/>
        <v>237717</v>
      </c>
      <c r="J159" s="16">
        <f t="shared" si="30"/>
        <v>79239</v>
      </c>
      <c r="K159" s="18">
        <v>3</v>
      </c>
      <c r="L159" s="16">
        <v>220672</v>
      </c>
      <c r="M159" s="15">
        <f t="shared" si="32"/>
        <v>73557.333333333328</v>
      </c>
      <c r="N159" s="16">
        <v>20316</v>
      </c>
      <c r="O159" s="15">
        <f t="shared" si="33"/>
        <v>6772</v>
      </c>
      <c r="P159" s="16">
        <f t="shared" si="31"/>
        <v>240988</v>
      </c>
      <c r="Q159" s="17">
        <f t="shared" si="34"/>
        <v>80329.333333333328</v>
      </c>
      <c r="R159" s="26">
        <f t="shared" si="35"/>
        <v>1.3760059230092865E-2</v>
      </c>
    </row>
    <row r="160" spans="1:18" x14ac:dyDescent="0.2">
      <c r="A160" s="11" t="s">
        <v>654</v>
      </c>
      <c r="B160" s="11" t="s">
        <v>653</v>
      </c>
      <c r="C160" s="11" t="s">
        <v>653</v>
      </c>
      <c r="D160" s="18">
        <v>2</v>
      </c>
      <c r="E160" s="16">
        <v>132600</v>
      </c>
      <c r="F160" s="15">
        <f t="shared" si="27"/>
        <v>66300</v>
      </c>
      <c r="G160" s="16">
        <v>11622</v>
      </c>
      <c r="H160" s="15">
        <f t="shared" si="28"/>
        <v>5811</v>
      </c>
      <c r="I160" s="16">
        <f t="shared" si="29"/>
        <v>144222</v>
      </c>
      <c r="J160" s="16">
        <f t="shared" si="30"/>
        <v>72111</v>
      </c>
      <c r="K160" s="18">
        <v>2</v>
      </c>
      <c r="L160" s="16">
        <v>140000</v>
      </c>
      <c r="M160" s="15">
        <f t="shared" si="32"/>
        <v>70000</v>
      </c>
      <c r="N160" s="16">
        <v>12394</v>
      </c>
      <c r="O160" s="15">
        <f t="shared" si="33"/>
        <v>6197</v>
      </c>
      <c r="P160" s="16">
        <f t="shared" si="31"/>
        <v>152394</v>
      </c>
      <c r="Q160" s="17">
        <f t="shared" si="34"/>
        <v>76197</v>
      </c>
      <c r="R160" s="26">
        <f t="shared" si="35"/>
        <v>5.6662645088821399E-2</v>
      </c>
    </row>
    <row r="161" spans="1:18" x14ac:dyDescent="0.2">
      <c r="A161" s="11" t="s">
        <v>390</v>
      </c>
      <c r="B161" s="11" t="s">
        <v>388</v>
      </c>
      <c r="C161" s="11" t="s">
        <v>389</v>
      </c>
      <c r="D161" s="18">
        <v>4</v>
      </c>
      <c r="E161" s="16">
        <v>295523</v>
      </c>
      <c r="F161" s="15">
        <f t="shared" si="27"/>
        <v>73880.75</v>
      </c>
      <c r="G161" s="16">
        <v>18720</v>
      </c>
      <c r="H161" s="15">
        <f t="shared" si="28"/>
        <v>4680</v>
      </c>
      <c r="I161" s="16">
        <f t="shared" si="29"/>
        <v>314243</v>
      </c>
      <c r="J161" s="16">
        <f t="shared" si="30"/>
        <v>78560.75</v>
      </c>
      <c r="K161" s="18">
        <v>4</v>
      </c>
      <c r="L161" s="16">
        <v>301523</v>
      </c>
      <c r="M161" s="15">
        <f t="shared" si="32"/>
        <v>75380.75</v>
      </c>
      <c r="N161" s="16">
        <v>18720</v>
      </c>
      <c r="O161" s="15">
        <f t="shared" si="33"/>
        <v>4680</v>
      </c>
      <c r="P161" s="16">
        <f t="shared" si="31"/>
        <v>320243</v>
      </c>
      <c r="Q161" s="17">
        <f t="shared" si="34"/>
        <v>80060.75</v>
      </c>
      <c r="R161" s="26">
        <f t="shared" si="35"/>
        <v>1.9093504071689742E-2</v>
      </c>
    </row>
    <row r="162" spans="1:18" ht="15" customHeight="1" x14ac:dyDescent="0.2">
      <c r="A162" s="11" t="s">
        <v>392</v>
      </c>
      <c r="B162" s="11" t="s">
        <v>388</v>
      </c>
      <c r="C162" s="11" t="s">
        <v>391</v>
      </c>
      <c r="D162" s="18">
        <v>4</v>
      </c>
      <c r="E162" s="16">
        <v>330452</v>
      </c>
      <c r="F162" s="15">
        <f t="shared" si="27"/>
        <v>82613</v>
      </c>
      <c r="G162" s="16">
        <v>19800</v>
      </c>
      <c r="H162" s="15">
        <f t="shared" si="28"/>
        <v>4950</v>
      </c>
      <c r="I162" s="16">
        <f t="shared" si="29"/>
        <v>350252</v>
      </c>
      <c r="J162" s="16">
        <f t="shared" si="30"/>
        <v>87563</v>
      </c>
      <c r="K162" s="18">
        <v>4</v>
      </c>
      <c r="L162" s="16">
        <v>341573</v>
      </c>
      <c r="M162" s="15">
        <f t="shared" si="32"/>
        <v>85393.25</v>
      </c>
      <c r="N162" s="16">
        <v>19800</v>
      </c>
      <c r="O162" s="15">
        <f t="shared" si="33"/>
        <v>4950</v>
      </c>
      <c r="P162" s="16">
        <f t="shared" si="31"/>
        <v>361373</v>
      </c>
      <c r="Q162" s="17">
        <f t="shared" si="34"/>
        <v>90343.25</v>
      </c>
      <c r="R162" s="26">
        <f t="shared" si="35"/>
        <v>3.1751424688509985E-2</v>
      </c>
    </row>
    <row r="163" spans="1:18" x14ac:dyDescent="0.2">
      <c r="A163" s="11" t="s">
        <v>243</v>
      </c>
      <c r="B163" s="11" t="s">
        <v>237</v>
      </c>
      <c r="C163" s="11" t="s">
        <v>242</v>
      </c>
      <c r="D163" s="18">
        <v>1.3999999761581421</v>
      </c>
      <c r="E163" s="16">
        <v>109568</v>
      </c>
      <c r="F163" s="15">
        <f t="shared" si="27"/>
        <v>78262.858475665678</v>
      </c>
      <c r="G163" s="16">
        <v>720</v>
      </c>
      <c r="H163" s="15">
        <f t="shared" si="28"/>
        <v>514.285723043948</v>
      </c>
      <c r="I163" s="16">
        <f t="shared" si="29"/>
        <v>110288</v>
      </c>
      <c r="J163" s="16">
        <f t="shared" si="30"/>
        <v>78777.144198709633</v>
      </c>
      <c r="K163" s="18">
        <v>1.3999999761581421</v>
      </c>
      <c r="L163" s="16">
        <v>110677</v>
      </c>
      <c r="M163" s="15">
        <f t="shared" si="32"/>
        <v>79055.001346298654</v>
      </c>
      <c r="N163" s="16">
        <v>720</v>
      </c>
      <c r="O163" s="15">
        <f t="shared" si="33"/>
        <v>514.285723043948</v>
      </c>
      <c r="P163" s="16">
        <f t="shared" si="31"/>
        <v>111397</v>
      </c>
      <c r="Q163" s="17">
        <f t="shared" si="34"/>
        <v>79569.287069342594</v>
      </c>
      <c r="R163" s="26">
        <f t="shared" si="35"/>
        <v>1.0055491077905005E-2</v>
      </c>
    </row>
    <row r="164" spans="1:18" x14ac:dyDescent="0.2">
      <c r="A164" s="11" t="s">
        <v>219</v>
      </c>
      <c r="B164" s="11" t="s">
        <v>211</v>
      </c>
      <c r="C164" s="11" t="s">
        <v>218</v>
      </c>
      <c r="D164" s="18">
        <v>1</v>
      </c>
      <c r="E164" s="16">
        <v>76277</v>
      </c>
      <c r="F164" s="15">
        <f t="shared" si="27"/>
        <v>76277</v>
      </c>
      <c r="G164" s="16">
        <v>5694</v>
      </c>
      <c r="H164" s="15">
        <f t="shared" si="28"/>
        <v>5694</v>
      </c>
      <c r="I164" s="16">
        <f t="shared" si="29"/>
        <v>81971</v>
      </c>
      <c r="J164" s="16">
        <f t="shared" si="30"/>
        <v>81971</v>
      </c>
      <c r="K164" s="18">
        <v>1</v>
      </c>
      <c r="L164" s="16">
        <v>77833</v>
      </c>
      <c r="M164" s="15">
        <f t="shared" si="32"/>
        <v>77833</v>
      </c>
      <c r="N164" s="16">
        <v>5930</v>
      </c>
      <c r="O164" s="15">
        <f t="shared" si="33"/>
        <v>5930</v>
      </c>
      <c r="P164" s="16">
        <f t="shared" si="31"/>
        <v>83763</v>
      </c>
      <c r="Q164" s="17">
        <f t="shared" si="34"/>
        <v>83763</v>
      </c>
      <c r="R164" s="26">
        <f t="shared" si="35"/>
        <v>2.1861390003781827E-2</v>
      </c>
    </row>
    <row r="165" spans="1:18" x14ac:dyDescent="0.2">
      <c r="A165" s="11" t="s">
        <v>576</v>
      </c>
      <c r="B165" s="11" t="s">
        <v>568</v>
      </c>
      <c r="C165" s="11" t="s">
        <v>575</v>
      </c>
      <c r="D165" s="18">
        <v>2</v>
      </c>
      <c r="E165" s="16">
        <v>141188</v>
      </c>
      <c r="F165" s="15">
        <f t="shared" si="27"/>
        <v>70594</v>
      </c>
      <c r="G165" s="16">
        <v>6173</v>
      </c>
      <c r="H165" s="15">
        <f t="shared" si="28"/>
        <v>3086.5</v>
      </c>
      <c r="I165" s="16">
        <f t="shared" si="29"/>
        <v>147361</v>
      </c>
      <c r="J165" s="16">
        <f t="shared" si="30"/>
        <v>73680.5</v>
      </c>
      <c r="K165" s="18">
        <v>2</v>
      </c>
      <c r="L165" s="16">
        <v>144012</v>
      </c>
      <c r="M165" s="15">
        <f t="shared" si="32"/>
        <v>72006</v>
      </c>
      <c r="N165" s="16">
        <v>6125</v>
      </c>
      <c r="O165" s="15">
        <f t="shared" si="33"/>
        <v>3062.5</v>
      </c>
      <c r="P165" s="16">
        <f t="shared" si="31"/>
        <v>150137</v>
      </c>
      <c r="Q165" s="17">
        <f t="shared" si="34"/>
        <v>75068.5</v>
      </c>
      <c r="R165" s="26">
        <f t="shared" si="35"/>
        <v>1.8838091489607155E-2</v>
      </c>
    </row>
    <row r="166" spans="1:18" x14ac:dyDescent="0.2">
      <c r="A166" s="11" t="s">
        <v>247</v>
      </c>
      <c r="B166" s="11" t="s">
        <v>237</v>
      </c>
      <c r="C166" s="11" t="s">
        <v>246</v>
      </c>
      <c r="D166" s="18">
        <v>9</v>
      </c>
      <c r="E166" s="16">
        <v>733374</v>
      </c>
      <c r="F166" s="15">
        <f t="shared" si="27"/>
        <v>81486</v>
      </c>
      <c r="G166" s="16">
        <v>40110</v>
      </c>
      <c r="H166" s="15">
        <f t="shared" si="28"/>
        <v>4456.666666666667</v>
      </c>
      <c r="I166" s="16">
        <f t="shared" si="29"/>
        <v>773484</v>
      </c>
      <c r="J166" s="16">
        <f t="shared" si="30"/>
        <v>85942.666666666672</v>
      </c>
      <c r="K166" s="18">
        <v>9</v>
      </c>
      <c r="L166" s="16">
        <v>752015</v>
      </c>
      <c r="M166" s="15">
        <f t="shared" si="32"/>
        <v>83557.222222222219</v>
      </c>
      <c r="N166" s="16">
        <v>35130</v>
      </c>
      <c r="O166" s="15">
        <f t="shared" si="33"/>
        <v>3903.3333333333335</v>
      </c>
      <c r="P166" s="16">
        <f t="shared" si="31"/>
        <v>787145</v>
      </c>
      <c r="Q166" s="17">
        <f t="shared" si="34"/>
        <v>87460.555555555562</v>
      </c>
      <c r="R166" s="26">
        <f t="shared" si="35"/>
        <v>1.7661645231187736E-2</v>
      </c>
    </row>
    <row r="167" spans="1:18" x14ac:dyDescent="0.2">
      <c r="A167" s="11" t="s">
        <v>250</v>
      </c>
      <c r="B167" s="11" t="s">
        <v>248</v>
      </c>
      <c r="C167" s="11" t="s">
        <v>249</v>
      </c>
      <c r="D167" s="18">
        <v>2</v>
      </c>
      <c r="E167" s="16">
        <v>177000</v>
      </c>
      <c r="F167" s="15">
        <f t="shared" si="27"/>
        <v>88500</v>
      </c>
      <c r="G167" s="16">
        <v>14304</v>
      </c>
      <c r="H167" s="15">
        <f t="shared" si="28"/>
        <v>7152</v>
      </c>
      <c r="I167" s="16">
        <f t="shared" si="29"/>
        <v>191304</v>
      </c>
      <c r="J167" s="16">
        <f t="shared" si="30"/>
        <v>95652</v>
      </c>
      <c r="K167" s="18">
        <v>2</v>
      </c>
      <c r="L167" s="16">
        <v>172000</v>
      </c>
      <c r="M167" s="15">
        <f t="shared" si="32"/>
        <v>86000</v>
      </c>
      <c r="N167" s="16">
        <v>14304</v>
      </c>
      <c r="O167" s="15">
        <f t="shared" si="33"/>
        <v>7152</v>
      </c>
      <c r="P167" s="16">
        <f t="shared" si="31"/>
        <v>186304</v>
      </c>
      <c r="Q167" s="17">
        <f t="shared" si="34"/>
        <v>93152</v>
      </c>
      <c r="R167" s="26">
        <f t="shared" si="35"/>
        <v>-2.6136411157111194E-2</v>
      </c>
    </row>
    <row r="168" spans="1:18" x14ac:dyDescent="0.2">
      <c r="A168" s="11" t="s">
        <v>51</v>
      </c>
      <c r="B168" s="11" t="s">
        <v>41</v>
      </c>
      <c r="C168" s="11" t="s">
        <v>50</v>
      </c>
      <c r="D168" s="18">
        <v>6</v>
      </c>
      <c r="E168" s="16">
        <v>457640</v>
      </c>
      <c r="F168" s="15">
        <f t="shared" si="27"/>
        <v>76273.333333333328</v>
      </c>
      <c r="G168" s="16">
        <v>40685</v>
      </c>
      <c r="H168" s="15">
        <f t="shared" si="28"/>
        <v>6780.833333333333</v>
      </c>
      <c r="I168" s="16">
        <f t="shared" si="29"/>
        <v>498325</v>
      </c>
      <c r="J168" s="16">
        <f t="shared" si="30"/>
        <v>83054.166666666672</v>
      </c>
      <c r="K168" s="18">
        <v>6</v>
      </c>
      <c r="L168" s="16">
        <v>470452</v>
      </c>
      <c r="M168" s="15">
        <f t="shared" si="32"/>
        <v>78408.666666666672</v>
      </c>
      <c r="N168" s="16">
        <v>34043</v>
      </c>
      <c r="O168" s="15">
        <f t="shared" si="33"/>
        <v>5673.833333333333</v>
      </c>
      <c r="P168" s="16">
        <f t="shared" si="31"/>
        <v>504495</v>
      </c>
      <c r="Q168" s="17">
        <f t="shared" si="34"/>
        <v>84082.5</v>
      </c>
      <c r="R168" s="26">
        <f t="shared" si="35"/>
        <v>1.2381477951136248E-2</v>
      </c>
    </row>
    <row r="169" spans="1:18" x14ac:dyDescent="0.2">
      <c r="A169" s="11" t="s">
        <v>504</v>
      </c>
      <c r="B169" s="11" t="s">
        <v>500</v>
      </c>
      <c r="C169" s="11" t="s">
        <v>503</v>
      </c>
      <c r="D169" s="18">
        <v>2</v>
      </c>
      <c r="E169" s="16">
        <v>146320</v>
      </c>
      <c r="F169" s="15">
        <f t="shared" si="27"/>
        <v>73160</v>
      </c>
      <c r="G169" s="16">
        <v>10968</v>
      </c>
      <c r="H169" s="15">
        <f t="shared" si="28"/>
        <v>5484</v>
      </c>
      <c r="I169" s="16">
        <f t="shared" si="29"/>
        <v>157288</v>
      </c>
      <c r="J169" s="16">
        <f t="shared" si="30"/>
        <v>78644</v>
      </c>
      <c r="K169" s="18">
        <v>2</v>
      </c>
      <c r="L169" s="16">
        <v>148720</v>
      </c>
      <c r="M169" s="15">
        <f t="shared" si="32"/>
        <v>74360</v>
      </c>
      <c r="N169" s="16">
        <v>10968</v>
      </c>
      <c r="O169" s="15">
        <f t="shared" si="33"/>
        <v>5484</v>
      </c>
      <c r="P169" s="16">
        <f t="shared" si="31"/>
        <v>159688</v>
      </c>
      <c r="Q169" s="17">
        <f t="shared" si="34"/>
        <v>79844</v>
      </c>
      <c r="R169" s="26">
        <f t="shared" si="35"/>
        <v>1.5258633843649866E-2</v>
      </c>
    </row>
    <row r="170" spans="1:18" x14ac:dyDescent="0.2">
      <c r="A170" s="11" t="s">
        <v>16</v>
      </c>
      <c r="B170" s="11" t="s">
        <v>14</v>
      </c>
      <c r="C170" s="11" t="s">
        <v>15</v>
      </c>
      <c r="D170" s="18">
        <v>2.2000000476837158</v>
      </c>
      <c r="E170" s="16">
        <v>157800</v>
      </c>
      <c r="F170" s="15">
        <f t="shared" si="27"/>
        <v>71727.271172625988</v>
      </c>
      <c r="G170" s="16">
        <v>21602</v>
      </c>
      <c r="H170" s="15">
        <f t="shared" si="28"/>
        <v>9819.0906962678491</v>
      </c>
      <c r="I170" s="16">
        <f t="shared" si="29"/>
        <v>179402</v>
      </c>
      <c r="J170" s="16">
        <f t="shared" si="30"/>
        <v>81546.361868893844</v>
      </c>
      <c r="K170" s="18">
        <v>2.2000000476837158</v>
      </c>
      <c r="L170" s="16">
        <v>157620</v>
      </c>
      <c r="M170" s="15">
        <f t="shared" si="32"/>
        <v>71645.452992581166</v>
      </c>
      <c r="N170" s="16">
        <v>19590</v>
      </c>
      <c r="O170" s="15">
        <f t="shared" si="33"/>
        <v>8904.5452615446338</v>
      </c>
      <c r="P170" s="16">
        <f t="shared" si="31"/>
        <v>177210</v>
      </c>
      <c r="Q170" s="17">
        <f t="shared" si="34"/>
        <v>80549.998254125807</v>
      </c>
      <c r="R170" s="26">
        <f t="shared" si="35"/>
        <v>-1.2218369917838159E-2</v>
      </c>
    </row>
    <row r="171" spans="1:18" x14ac:dyDescent="0.2">
      <c r="A171" s="11" t="s">
        <v>512</v>
      </c>
      <c r="B171" s="11" t="s">
        <v>509</v>
      </c>
      <c r="C171" s="11" t="s">
        <v>511</v>
      </c>
      <c r="D171" s="18">
        <v>2</v>
      </c>
      <c r="E171" s="16">
        <v>151126</v>
      </c>
      <c r="F171" s="15">
        <f t="shared" si="27"/>
        <v>75563</v>
      </c>
      <c r="G171" s="16">
        <v>24189</v>
      </c>
      <c r="H171" s="15">
        <f t="shared" si="28"/>
        <v>12094.5</v>
      </c>
      <c r="I171" s="16">
        <f t="shared" si="29"/>
        <v>175315</v>
      </c>
      <c r="J171" s="16">
        <f t="shared" si="30"/>
        <v>87657.5</v>
      </c>
      <c r="K171" s="18">
        <v>2</v>
      </c>
      <c r="L171" s="16">
        <v>157111</v>
      </c>
      <c r="M171" s="15">
        <f t="shared" si="32"/>
        <v>78555.5</v>
      </c>
      <c r="N171" s="16">
        <v>24189</v>
      </c>
      <c r="O171" s="15">
        <f t="shared" si="33"/>
        <v>12094.5</v>
      </c>
      <c r="P171" s="16">
        <f t="shared" si="31"/>
        <v>181300</v>
      </c>
      <c r="Q171" s="17">
        <f t="shared" si="34"/>
        <v>90650</v>
      </c>
      <c r="R171" s="26">
        <f t="shared" si="35"/>
        <v>3.4138550608903973E-2</v>
      </c>
    </row>
    <row r="172" spans="1:18" x14ac:dyDescent="0.2">
      <c r="A172" s="11" t="s">
        <v>89</v>
      </c>
      <c r="B172" s="11" t="s">
        <v>87</v>
      </c>
      <c r="C172" s="11" t="s">
        <v>88</v>
      </c>
      <c r="D172" s="18">
        <v>4.6999998092651367</v>
      </c>
      <c r="E172" s="16">
        <v>297286</v>
      </c>
      <c r="F172" s="15">
        <f t="shared" si="27"/>
        <v>63252.342992431273</v>
      </c>
      <c r="G172" s="16">
        <v>31840</v>
      </c>
      <c r="H172" s="15">
        <f t="shared" si="28"/>
        <v>6774.4683600270846</v>
      </c>
      <c r="I172" s="16">
        <f t="shared" si="29"/>
        <v>329126</v>
      </c>
      <c r="J172" s="16">
        <f t="shared" si="30"/>
        <v>70026.81135245836</v>
      </c>
      <c r="K172" s="18">
        <v>4</v>
      </c>
      <c r="L172" s="16">
        <v>288729</v>
      </c>
      <c r="M172" s="15">
        <f t="shared" si="32"/>
        <v>72182.25</v>
      </c>
      <c r="N172" s="16">
        <v>39120</v>
      </c>
      <c r="O172" s="15">
        <f t="shared" si="33"/>
        <v>9780</v>
      </c>
      <c r="P172" s="16">
        <f t="shared" si="31"/>
        <v>327849</v>
      </c>
      <c r="Q172" s="17">
        <f t="shared" si="34"/>
        <v>81962.25</v>
      </c>
      <c r="R172" s="26">
        <f t="shared" si="35"/>
        <v>0.17044098420344017</v>
      </c>
    </row>
    <row r="173" spans="1:18" x14ac:dyDescent="0.2">
      <c r="A173" s="11" t="s">
        <v>373</v>
      </c>
      <c r="B173" s="11" t="s">
        <v>367</v>
      </c>
      <c r="C173" s="11" t="s">
        <v>372</v>
      </c>
      <c r="D173" s="18">
        <v>2</v>
      </c>
      <c r="E173" s="16">
        <v>114639</v>
      </c>
      <c r="F173" s="15">
        <f t="shared" si="27"/>
        <v>57319.5</v>
      </c>
      <c r="G173" s="16">
        <v>42940</v>
      </c>
      <c r="H173" s="15">
        <f t="shared" si="28"/>
        <v>21470</v>
      </c>
      <c r="I173" s="16">
        <f t="shared" si="29"/>
        <v>157579</v>
      </c>
      <c r="J173" s="16">
        <f t="shared" si="30"/>
        <v>78789.5</v>
      </c>
      <c r="K173" s="18">
        <v>2</v>
      </c>
      <c r="L173" s="16">
        <v>115725</v>
      </c>
      <c r="M173" s="15">
        <f t="shared" si="32"/>
        <v>57862.5</v>
      </c>
      <c r="N173" s="16">
        <v>40802</v>
      </c>
      <c r="O173" s="15">
        <f t="shared" si="33"/>
        <v>20401</v>
      </c>
      <c r="P173" s="16">
        <f t="shared" si="31"/>
        <v>156527</v>
      </c>
      <c r="Q173" s="17">
        <f t="shared" si="34"/>
        <v>78263.5</v>
      </c>
      <c r="R173" s="26">
        <f t="shared" si="35"/>
        <v>-6.676016474276395E-3</v>
      </c>
    </row>
    <row r="174" spans="1:18" x14ac:dyDescent="0.2">
      <c r="A174" s="11" t="s">
        <v>181</v>
      </c>
      <c r="B174" s="11" t="s">
        <v>179</v>
      </c>
      <c r="C174" s="11" t="s">
        <v>180</v>
      </c>
      <c r="D174" s="18">
        <v>2</v>
      </c>
      <c r="E174" s="16">
        <v>147118</v>
      </c>
      <c r="F174" s="15">
        <f t="shared" si="27"/>
        <v>73559</v>
      </c>
      <c r="G174" s="16">
        <v>11900</v>
      </c>
      <c r="H174" s="15">
        <f t="shared" si="28"/>
        <v>5950</v>
      </c>
      <c r="I174" s="16">
        <f t="shared" si="29"/>
        <v>159018</v>
      </c>
      <c r="J174" s="16">
        <f t="shared" si="30"/>
        <v>79509</v>
      </c>
      <c r="K174" s="18">
        <v>2</v>
      </c>
      <c r="L174" s="16">
        <v>151251</v>
      </c>
      <c r="M174" s="15">
        <f t="shared" si="32"/>
        <v>75625.5</v>
      </c>
      <c r="N174" s="16">
        <v>11840</v>
      </c>
      <c r="O174" s="15">
        <f t="shared" si="33"/>
        <v>5920</v>
      </c>
      <c r="P174" s="16">
        <f t="shared" si="31"/>
        <v>163091</v>
      </c>
      <c r="Q174" s="17">
        <f t="shared" si="34"/>
        <v>81545.5</v>
      </c>
      <c r="R174" s="26">
        <f t="shared" si="35"/>
        <v>2.5613452565118416E-2</v>
      </c>
    </row>
    <row r="175" spans="1:18" x14ac:dyDescent="0.2">
      <c r="A175" s="11" t="s">
        <v>476</v>
      </c>
      <c r="B175" s="11" t="s">
        <v>475</v>
      </c>
      <c r="C175" s="11" t="s">
        <v>475</v>
      </c>
      <c r="D175" s="18">
        <v>3</v>
      </c>
      <c r="E175" s="16">
        <v>256100</v>
      </c>
      <c r="F175" s="15">
        <f t="shared" si="27"/>
        <v>85366.666666666672</v>
      </c>
      <c r="G175" s="16">
        <v>27645</v>
      </c>
      <c r="H175" s="15">
        <f t="shared" si="28"/>
        <v>9215</v>
      </c>
      <c r="I175" s="16">
        <f t="shared" si="29"/>
        <v>283745</v>
      </c>
      <c r="J175" s="16">
        <f t="shared" si="30"/>
        <v>94581.666666666672</v>
      </c>
      <c r="K175" s="18">
        <v>3</v>
      </c>
      <c r="L175" s="16">
        <v>257477</v>
      </c>
      <c r="M175" s="15">
        <f t="shared" si="32"/>
        <v>85825.666666666672</v>
      </c>
      <c r="N175" s="16">
        <v>27645</v>
      </c>
      <c r="O175" s="15">
        <f t="shared" si="33"/>
        <v>9215</v>
      </c>
      <c r="P175" s="16">
        <f t="shared" si="31"/>
        <v>285122</v>
      </c>
      <c r="Q175" s="17">
        <f t="shared" si="34"/>
        <v>95040.666666666672</v>
      </c>
      <c r="R175" s="26">
        <f t="shared" si="35"/>
        <v>4.852948950642302E-3</v>
      </c>
    </row>
    <row r="176" spans="1:18" x14ac:dyDescent="0.2">
      <c r="A176" s="11" t="s">
        <v>514</v>
      </c>
      <c r="B176" s="11" t="s">
        <v>509</v>
      </c>
      <c r="C176" s="11" t="s">
        <v>513</v>
      </c>
      <c r="D176" s="18">
        <v>12</v>
      </c>
      <c r="E176" s="16">
        <v>890562</v>
      </c>
      <c r="F176" s="15">
        <f t="shared" si="27"/>
        <v>74213.5</v>
      </c>
      <c r="G176" s="16">
        <v>46222</v>
      </c>
      <c r="H176" s="15">
        <f t="shared" si="28"/>
        <v>3851.8333333333335</v>
      </c>
      <c r="I176" s="16">
        <f t="shared" si="29"/>
        <v>936784</v>
      </c>
      <c r="J176" s="16">
        <f t="shared" si="30"/>
        <v>78065.333333333328</v>
      </c>
      <c r="K176" s="18">
        <v>12</v>
      </c>
      <c r="L176" s="16">
        <v>912113</v>
      </c>
      <c r="M176" s="15">
        <f t="shared" si="32"/>
        <v>76009.416666666672</v>
      </c>
      <c r="N176" s="16">
        <v>45156</v>
      </c>
      <c r="O176" s="15">
        <f t="shared" si="33"/>
        <v>3763</v>
      </c>
      <c r="P176" s="16">
        <f t="shared" si="31"/>
        <v>957269</v>
      </c>
      <c r="Q176" s="17">
        <f t="shared" si="34"/>
        <v>79772.416666666672</v>
      </c>
      <c r="R176" s="26">
        <f t="shared" si="35"/>
        <v>2.1867367504141956E-2</v>
      </c>
    </row>
    <row r="177" spans="1:18" x14ac:dyDescent="0.2">
      <c r="A177" s="11" t="s">
        <v>510</v>
      </c>
      <c r="B177" s="11" t="s">
        <v>509</v>
      </c>
      <c r="C177" s="11" t="s">
        <v>288</v>
      </c>
      <c r="D177" s="18">
        <v>1.5</v>
      </c>
      <c r="E177" s="16">
        <v>109849</v>
      </c>
      <c r="F177" s="15">
        <f t="shared" si="27"/>
        <v>73232.666666666672</v>
      </c>
      <c r="G177" s="16">
        <v>11456</v>
      </c>
      <c r="H177" s="15">
        <f t="shared" si="28"/>
        <v>7637.333333333333</v>
      </c>
      <c r="I177" s="16">
        <f t="shared" si="29"/>
        <v>121305</v>
      </c>
      <c r="J177" s="16">
        <f t="shared" si="30"/>
        <v>80870</v>
      </c>
      <c r="K177" s="18">
        <v>1</v>
      </c>
      <c r="L177" s="16">
        <v>66313</v>
      </c>
      <c r="M177" s="15">
        <f t="shared" si="32"/>
        <v>66313</v>
      </c>
      <c r="N177" s="16">
        <v>5922</v>
      </c>
      <c r="O177" s="15">
        <f t="shared" si="33"/>
        <v>5922</v>
      </c>
      <c r="P177" s="16">
        <f t="shared" si="31"/>
        <v>72235</v>
      </c>
      <c r="Q177" s="17">
        <f t="shared" si="34"/>
        <v>72235</v>
      </c>
      <c r="R177" s="26">
        <f t="shared" si="35"/>
        <v>-0.10677630765425992</v>
      </c>
    </row>
    <row r="178" spans="1:18" x14ac:dyDescent="0.2">
      <c r="A178" s="11" t="s">
        <v>49</v>
      </c>
      <c r="B178" s="11" t="s">
        <v>41</v>
      </c>
      <c r="C178" s="11" t="s">
        <v>48</v>
      </c>
      <c r="D178" s="18">
        <v>10</v>
      </c>
      <c r="E178" s="16">
        <v>950174</v>
      </c>
      <c r="F178" s="15">
        <f t="shared" si="27"/>
        <v>95017.4</v>
      </c>
      <c r="G178" s="16">
        <v>30336</v>
      </c>
      <c r="H178" s="15">
        <f t="shared" si="28"/>
        <v>3033.6</v>
      </c>
      <c r="I178" s="16">
        <f t="shared" si="29"/>
        <v>980510</v>
      </c>
      <c r="J178" s="16">
        <f t="shared" si="30"/>
        <v>98051</v>
      </c>
      <c r="K178" s="18">
        <v>10</v>
      </c>
      <c r="L178" s="16">
        <v>978205</v>
      </c>
      <c r="M178" s="15">
        <f t="shared" si="32"/>
        <v>97820.5</v>
      </c>
      <c r="N178" s="16">
        <v>30336</v>
      </c>
      <c r="O178" s="15">
        <f t="shared" si="33"/>
        <v>3033.6</v>
      </c>
      <c r="P178" s="16">
        <f t="shared" si="31"/>
        <v>1008541</v>
      </c>
      <c r="Q178" s="17">
        <f t="shared" si="34"/>
        <v>100854.1</v>
      </c>
      <c r="R178" s="26">
        <f t="shared" si="35"/>
        <v>2.8588183700319281E-2</v>
      </c>
    </row>
    <row r="179" spans="1:18" x14ac:dyDescent="0.2">
      <c r="A179" s="11" t="s">
        <v>225</v>
      </c>
      <c r="B179" s="11" t="s">
        <v>223</v>
      </c>
      <c r="C179" s="11" t="s">
        <v>224</v>
      </c>
      <c r="D179" s="18">
        <v>1.5</v>
      </c>
      <c r="E179" s="16">
        <v>105556</v>
      </c>
      <c r="F179" s="15">
        <f t="shared" si="27"/>
        <v>70370.666666666672</v>
      </c>
      <c r="G179" s="16">
        <v>16254</v>
      </c>
      <c r="H179" s="15">
        <f t="shared" si="28"/>
        <v>10836</v>
      </c>
      <c r="I179" s="16">
        <f t="shared" si="29"/>
        <v>121810</v>
      </c>
      <c r="J179" s="16">
        <f t="shared" si="30"/>
        <v>81206.666666666672</v>
      </c>
      <c r="K179" s="18">
        <v>1.5</v>
      </c>
      <c r="L179" s="16">
        <v>105707</v>
      </c>
      <c r="M179" s="15">
        <f t="shared" si="32"/>
        <v>70471.333333333328</v>
      </c>
      <c r="N179" s="16">
        <v>11256</v>
      </c>
      <c r="O179" s="15">
        <f t="shared" si="33"/>
        <v>7504</v>
      </c>
      <c r="P179" s="16">
        <f t="shared" si="31"/>
        <v>116963</v>
      </c>
      <c r="Q179" s="17">
        <f t="shared" si="34"/>
        <v>77975.333333333328</v>
      </c>
      <c r="R179" s="26">
        <f t="shared" si="35"/>
        <v>-3.9791478532140337E-2</v>
      </c>
    </row>
    <row r="180" spans="1:18" x14ac:dyDescent="0.2">
      <c r="A180" s="11" t="s">
        <v>650</v>
      </c>
      <c r="B180" s="11" t="s">
        <v>646</v>
      </c>
      <c r="C180" s="11" t="s">
        <v>649</v>
      </c>
      <c r="D180" s="18">
        <v>3</v>
      </c>
      <c r="E180" s="16">
        <v>154932</v>
      </c>
      <c r="F180" s="15">
        <f t="shared" si="27"/>
        <v>51644</v>
      </c>
      <c r="G180" s="16">
        <v>3480</v>
      </c>
      <c r="H180" s="15">
        <f t="shared" si="28"/>
        <v>1160</v>
      </c>
      <c r="I180" s="16">
        <f t="shared" si="29"/>
        <v>158412</v>
      </c>
      <c r="J180" s="16">
        <f t="shared" si="30"/>
        <v>52804</v>
      </c>
      <c r="K180" s="18">
        <v>3</v>
      </c>
      <c r="L180" s="16">
        <v>153675</v>
      </c>
      <c r="M180" s="15">
        <f t="shared" si="32"/>
        <v>51225</v>
      </c>
      <c r="N180" s="16">
        <v>3780</v>
      </c>
      <c r="O180" s="15">
        <f t="shared" si="33"/>
        <v>1260</v>
      </c>
      <c r="P180" s="16">
        <f t="shared" si="31"/>
        <v>157455</v>
      </c>
      <c r="Q180" s="17">
        <f t="shared" si="34"/>
        <v>52485</v>
      </c>
      <c r="R180" s="26">
        <f t="shared" si="35"/>
        <v>-6.0412089993182334E-3</v>
      </c>
    </row>
    <row r="181" spans="1:18" ht="14.25" customHeight="1" x14ac:dyDescent="0.2">
      <c r="A181" s="11" t="s">
        <v>167</v>
      </c>
      <c r="B181" s="11" t="s">
        <v>164</v>
      </c>
      <c r="C181" s="11" t="s">
        <v>164</v>
      </c>
      <c r="D181" s="18">
        <v>2</v>
      </c>
      <c r="E181" s="16">
        <v>140000</v>
      </c>
      <c r="F181" s="15">
        <f t="shared" si="27"/>
        <v>70000</v>
      </c>
      <c r="G181" s="16">
        <v>4800</v>
      </c>
      <c r="H181" s="15">
        <f t="shared" si="28"/>
        <v>2400</v>
      </c>
      <c r="I181" s="16">
        <f t="shared" si="29"/>
        <v>144800</v>
      </c>
      <c r="J181" s="16">
        <f t="shared" si="30"/>
        <v>72400</v>
      </c>
      <c r="K181" s="18">
        <v>2</v>
      </c>
      <c r="L181" s="16">
        <v>142000</v>
      </c>
      <c r="M181" s="15">
        <f t="shared" si="32"/>
        <v>71000</v>
      </c>
      <c r="N181" s="16">
        <v>4736</v>
      </c>
      <c r="O181" s="15">
        <f t="shared" si="33"/>
        <v>2368</v>
      </c>
      <c r="P181" s="16">
        <f t="shared" si="31"/>
        <v>146736</v>
      </c>
      <c r="Q181" s="17">
        <f t="shared" si="34"/>
        <v>73368</v>
      </c>
      <c r="R181" s="26">
        <f t="shared" si="35"/>
        <v>1.3370165745856354E-2</v>
      </c>
    </row>
    <row r="182" spans="1:18" x14ac:dyDescent="0.2">
      <c r="A182" s="11" t="s">
        <v>227</v>
      </c>
      <c r="B182" s="11" t="s">
        <v>223</v>
      </c>
      <c r="C182" s="11" t="s">
        <v>226</v>
      </c>
      <c r="D182" s="18">
        <v>2</v>
      </c>
      <c r="E182" s="16">
        <v>149996</v>
      </c>
      <c r="F182" s="15">
        <f t="shared" si="27"/>
        <v>74998</v>
      </c>
      <c r="G182" s="16">
        <v>8748</v>
      </c>
      <c r="H182" s="15">
        <f t="shared" si="28"/>
        <v>4374</v>
      </c>
      <c r="I182" s="16">
        <f t="shared" si="29"/>
        <v>158744</v>
      </c>
      <c r="J182" s="16">
        <f t="shared" si="30"/>
        <v>79372</v>
      </c>
      <c r="K182" s="18">
        <v>2</v>
      </c>
      <c r="L182" s="16">
        <v>152496</v>
      </c>
      <c r="M182" s="15">
        <f t="shared" si="32"/>
        <v>76248</v>
      </c>
      <c r="N182" s="16">
        <v>10408</v>
      </c>
      <c r="O182" s="15">
        <f t="shared" si="33"/>
        <v>5204</v>
      </c>
      <c r="P182" s="16">
        <f t="shared" si="31"/>
        <v>162904</v>
      </c>
      <c r="Q182" s="17">
        <f t="shared" si="34"/>
        <v>81452</v>
      </c>
      <c r="R182" s="26">
        <f t="shared" si="35"/>
        <v>2.6205714861664064E-2</v>
      </c>
    </row>
    <row r="183" spans="1:18" x14ac:dyDescent="0.2">
      <c r="A183" s="11" t="s">
        <v>229</v>
      </c>
      <c r="B183" s="11" t="s">
        <v>223</v>
      </c>
      <c r="C183" s="11" t="s">
        <v>228</v>
      </c>
      <c r="D183" s="18">
        <v>1</v>
      </c>
      <c r="E183" s="16">
        <v>54000</v>
      </c>
      <c r="F183" s="15">
        <f t="shared" si="27"/>
        <v>54000</v>
      </c>
      <c r="G183" s="16">
        <v>7567</v>
      </c>
      <c r="H183" s="15">
        <f t="shared" si="28"/>
        <v>7567</v>
      </c>
      <c r="I183" s="16">
        <f t="shared" si="29"/>
        <v>61567</v>
      </c>
      <c r="J183" s="16">
        <f t="shared" si="30"/>
        <v>61567</v>
      </c>
      <c r="K183" s="18">
        <v>1</v>
      </c>
      <c r="L183" s="16">
        <v>55026</v>
      </c>
      <c r="M183" s="15">
        <f t="shared" si="32"/>
        <v>55026</v>
      </c>
      <c r="N183" s="16">
        <v>7175</v>
      </c>
      <c r="O183" s="15">
        <f t="shared" si="33"/>
        <v>7175</v>
      </c>
      <c r="P183" s="16">
        <f t="shared" si="31"/>
        <v>62201</v>
      </c>
      <c r="Q183" s="17">
        <f t="shared" si="34"/>
        <v>62201</v>
      </c>
      <c r="R183" s="26">
        <f t="shared" si="35"/>
        <v>1.029772443029545E-2</v>
      </c>
    </row>
    <row r="184" spans="1:18" x14ac:dyDescent="0.2">
      <c r="A184" s="11" t="s">
        <v>450</v>
      </c>
      <c r="B184" s="11" t="s">
        <v>448</v>
      </c>
      <c r="C184" s="11" t="s">
        <v>449</v>
      </c>
      <c r="D184" s="18">
        <v>2</v>
      </c>
      <c r="E184" s="16">
        <v>133556</v>
      </c>
      <c r="F184" s="15">
        <f t="shared" si="27"/>
        <v>66778</v>
      </c>
      <c r="G184" s="16">
        <v>27447</v>
      </c>
      <c r="H184" s="15">
        <f t="shared" si="28"/>
        <v>13723.5</v>
      </c>
      <c r="I184" s="16">
        <f t="shared" si="29"/>
        <v>161003</v>
      </c>
      <c r="J184" s="16">
        <f t="shared" si="30"/>
        <v>80501.5</v>
      </c>
      <c r="K184" s="18">
        <v>1.5</v>
      </c>
      <c r="L184" s="16">
        <v>113816</v>
      </c>
      <c r="M184" s="15">
        <f t="shared" si="32"/>
        <v>75877.333333333328</v>
      </c>
      <c r="N184" s="16">
        <v>22693</v>
      </c>
      <c r="O184" s="15">
        <f t="shared" si="33"/>
        <v>15128.666666666666</v>
      </c>
      <c r="P184" s="16">
        <f t="shared" si="31"/>
        <v>136509</v>
      </c>
      <c r="Q184" s="17">
        <f t="shared" si="34"/>
        <v>91006</v>
      </c>
      <c r="R184" s="26">
        <f t="shared" si="35"/>
        <v>0.13048825177170612</v>
      </c>
    </row>
    <row r="185" spans="1:18" x14ac:dyDescent="0.2">
      <c r="A185" s="11" t="s">
        <v>137</v>
      </c>
      <c r="B185" s="11" t="s">
        <v>129</v>
      </c>
      <c r="C185" s="11" t="s">
        <v>136</v>
      </c>
      <c r="D185" s="18">
        <v>1.5</v>
      </c>
      <c r="E185" s="16">
        <v>111400</v>
      </c>
      <c r="F185" s="15">
        <f t="shared" si="27"/>
        <v>74266.666666666672</v>
      </c>
      <c r="G185" s="16">
        <v>4800</v>
      </c>
      <c r="H185" s="15">
        <f t="shared" si="28"/>
        <v>3200</v>
      </c>
      <c r="I185" s="16">
        <f t="shared" si="29"/>
        <v>116200</v>
      </c>
      <c r="J185" s="16">
        <f t="shared" si="30"/>
        <v>77466.666666666672</v>
      </c>
      <c r="K185" s="18">
        <v>2</v>
      </c>
      <c r="L185" s="16">
        <v>137000</v>
      </c>
      <c r="M185" s="15">
        <f t="shared" si="32"/>
        <v>68500</v>
      </c>
      <c r="N185" s="16">
        <v>9600</v>
      </c>
      <c r="O185" s="15">
        <f t="shared" si="33"/>
        <v>4800</v>
      </c>
      <c r="P185" s="16">
        <f t="shared" si="31"/>
        <v>146600</v>
      </c>
      <c r="Q185" s="17">
        <f t="shared" si="34"/>
        <v>73300</v>
      </c>
      <c r="R185" s="26">
        <f t="shared" si="35"/>
        <v>-5.3786574870912277E-2</v>
      </c>
    </row>
    <row r="186" spans="1:18" x14ac:dyDescent="0.2">
      <c r="A186" s="11" t="s">
        <v>43</v>
      </c>
      <c r="B186" s="11" t="s">
        <v>41</v>
      </c>
      <c r="C186" s="11" t="s">
        <v>42</v>
      </c>
      <c r="D186" s="18">
        <v>4</v>
      </c>
      <c r="E186" s="16">
        <v>291805</v>
      </c>
      <c r="F186" s="15">
        <f t="shared" si="27"/>
        <v>72951.25</v>
      </c>
      <c r="G186" s="16">
        <v>20231</v>
      </c>
      <c r="H186" s="15">
        <f t="shared" si="28"/>
        <v>5057.75</v>
      </c>
      <c r="I186" s="16">
        <f t="shared" si="29"/>
        <v>312036</v>
      </c>
      <c r="J186" s="16">
        <f t="shared" si="30"/>
        <v>78009</v>
      </c>
      <c r="K186" s="18">
        <v>4</v>
      </c>
      <c r="L186" s="16">
        <v>296850</v>
      </c>
      <c r="M186" s="15">
        <f t="shared" si="32"/>
        <v>74212.5</v>
      </c>
      <c r="N186" s="16">
        <v>20262</v>
      </c>
      <c r="O186" s="15">
        <f t="shared" si="33"/>
        <v>5065.5</v>
      </c>
      <c r="P186" s="16">
        <f t="shared" si="31"/>
        <v>317112</v>
      </c>
      <c r="Q186" s="17">
        <f t="shared" si="34"/>
        <v>79278</v>
      </c>
      <c r="R186" s="26">
        <f t="shared" si="35"/>
        <v>1.6267353766873053E-2</v>
      </c>
    </row>
    <row r="187" spans="1:18" x14ac:dyDescent="0.2">
      <c r="A187" s="11" t="s">
        <v>526</v>
      </c>
      <c r="B187" s="11" t="s">
        <v>522</v>
      </c>
      <c r="C187" s="11" t="s">
        <v>525</v>
      </c>
      <c r="D187" s="18">
        <v>1.2999999523162842</v>
      </c>
      <c r="E187" s="16">
        <v>109173</v>
      </c>
      <c r="F187" s="15">
        <f t="shared" si="27"/>
        <v>83979.233849570708</v>
      </c>
      <c r="G187" s="16">
        <v>8926</v>
      </c>
      <c r="H187" s="15">
        <f t="shared" si="28"/>
        <v>6866.1540980028776</v>
      </c>
      <c r="I187" s="16">
        <f t="shared" si="29"/>
        <v>118099</v>
      </c>
      <c r="J187" s="16">
        <f t="shared" si="30"/>
        <v>90845.387947573588</v>
      </c>
      <c r="K187" s="18">
        <v>1.2999999523162842</v>
      </c>
      <c r="L187" s="16">
        <v>112448</v>
      </c>
      <c r="M187" s="15">
        <f t="shared" si="32"/>
        <v>86498.46471120631</v>
      </c>
      <c r="N187" s="16">
        <v>9244</v>
      </c>
      <c r="O187" s="15">
        <f t="shared" si="33"/>
        <v>7110.7694915907014</v>
      </c>
      <c r="P187" s="16">
        <f t="shared" si="31"/>
        <v>121692</v>
      </c>
      <c r="Q187" s="17">
        <f t="shared" si="34"/>
        <v>93609.234202797015</v>
      </c>
      <c r="R187" s="26">
        <f t="shared" si="35"/>
        <v>3.042362763444225E-2</v>
      </c>
    </row>
    <row r="188" spans="1:18" x14ac:dyDescent="0.2">
      <c r="A188" s="11" t="s">
        <v>47</v>
      </c>
      <c r="B188" s="11" t="s">
        <v>41</v>
      </c>
      <c r="C188" s="11" t="s">
        <v>46</v>
      </c>
      <c r="D188" s="18">
        <v>3</v>
      </c>
      <c r="E188" s="16">
        <v>237925</v>
      </c>
      <c r="F188" s="15">
        <f t="shared" si="27"/>
        <v>79308.333333333328</v>
      </c>
      <c r="G188" s="16">
        <v>15073</v>
      </c>
      <c r="H188" s="15">
        <f t="shared" si="28"/>
        <v>5024.333333333333</v>
      </c>
      <c r="I188" s="16">
        <f t="shared" si="29"/>
        <v>252998</v>
      </c>
      <c r="J188" s="16">
        <f t="shared" si="30"/>
        <v>84332.666666666672</v>
      </c>
      <c r="K188" s="18">
        <v>2</v>
      </c>
      <c r="L188" s="16">
        <v>149500</v>
      </c>
      <c r="M188" s="15">
        <f t="shared" si="32"/>
        <v>74750</v>
      </c>
      <c r="N188" s="16">
        <v>10966</v>
      </c>
      <c r="O188" s="15">
        <f t="shared" si="33"/>
        <v>5483</v>
      </c>
      <c r="P188" s="16">
        <f t="shared" si="31"/>
        <v>160466</v>
      </c>
      <c r="Q188" s="17">
        <f t="shared" si="34"/>
        <v>80233</v>
      </c>
      <c r="R188" s="26">
        <f t="shared" si="35"/>
        <v>-4.8613032514091076E-2</v>
      </c>
    </row>
    <row r="189" spans="1:18" x14ac:dyDescent="0.2">
      <c r="A189" s="11" t="s">
        <v>360</v>
      </c>
      <c r="B189" s="11" t="s">
        <v>356</v>
      </c>
      <c r="C189" s="11" t="s">
        <v>359</v>
      </c>
      <c r="D189" s="18">
        <v>0.5</v>
      </c>
      <c r="E189" s="16">
        <v>40500</v>
      </c>
      <c r="F189" s="15">
        <f t="shared" si="27"/>
        <v>81000</v>
      </c>
      <c r="G189" s="16">
        <v>1582</v>
      </c>
      <c r="H189" s="15">
        <f t="shared" si="28"/>
        <v>3164</v>
      </c>
      <c r="I189" s="16">
        <f t="shared" si="29"/>
        <v>42082</v>
      </c>
      <c r="J189" s="16">
        <f t="shared" si="30"/>
        <v>84164</v>
      </c>
      <c r="K189" s="18">
        <v>0.5</v>
      </c>
      <c r="L189" s="16">
        <v>41310</v>
      </c>
      <c r="M189" s="15">
        <f t="shared" si="32"/>
        <v>82620</v>
      </c>
      <c r="N189" s="16">
        <v>1840</v>
      </c>
      <c r="O189" s="15">
        <f t="shared" si="33"/>
        <v>3680</v>
      </c>
      <c r="P189" s="16">
        <f t="shared" si="31"/>
        <v>43150</v>
      </c>
      <c r="Q189" s="17">
        <f t="shared" si="34"/>
        <v>86300</v>
      </c>
      <c r="R189" s="26">
        <f t="shared" si="35"/>
        <v>2.5379021909605056E-2</v>
      </c>
    </row>
    <row r="190" spans="1:18" x14ac:dyDescent="0.2">
      <c r="A190" s="11" t="s">
        <v>366</v>
      </c>
      <c r="B190" s="11" t="s">
        <v>356</v>
      </c>
      <c r="C190" s="11" t="s">
        <v>365</v>
      </c>
      <c r="D190" s="18">
        <v>2</v>
      </c>
      <c r="E190" s="16">
        <v>131279</v>
      </c>
      <c r="F190" s="15">
        <f t="shared" si="27"/>
        <v>65639.5</v>
      </c>
      <c r="G190" s="16">
        <v>14604</v>
      </c>
      <c r="H190" s="15">
        <f t="shared" si="28"/>
        <v>7302</v>
      </c>
      <c r="I190" s="16">
        <f t="shared" si="29"/>
        <v>145883</v>
      </c>
      <c r="J190" s="16">
        <f t="shared" si="30"/>
        <v>72941.5</v>
      </c>
      <c r="K190" s="18">
        <v>1.2999999523162842</v>
      </c>
      <c r="L190" s="16">
        <v>87514</v>
      </c>
      <c r="M190" s="15">
        <f t="shared" si="32"/>
        <v>67318.46400768809</v>
      </c>
      <c r="N190" s="16">
        <v>9469</v>
      </c>
      <c r="O190" s="15">
        <f t="shared" si="33"/>
        <v>7283.8464210160482</v>
      </c>
      <c r="P190" s="16">
        <f t="shared" si="31"/>
        <v>96983</v>
      </c>
      <c r="Q190" s="17">
        <f t="shared" si="34"/>
        <v>74602.310428704135</v>
      </c>
      <c r="R190" s="26">
        <f t="shared" si="35"/>
        <v>2.2769074240372559E-2</v>
      </c>
    </row>
    <row r="191" spans="1:18" x14ac:dyDescent="0.2">
      <c r="A191" s="11" t="s">
        <v>531</v>
      </c>
      <c r="B191" s="11" t="s">
        <v>527</v>
      </c>
      <c r="C191" s="11" t="s">
        <v>530</v>
      </c>
      <c r="D191" s="18">
        <v>0.40000000596046448</v>
      </c>
      <c r="E191" s="16">
        <v>30120</v>
      </c>
      <c r="F191" s="15">
        <f t="shared" si="27"/>
        <v>75299.998877942577</v>
      </c>
      <c r="G191" s="16">
        <v>6731</v>
      </c>
      <c r="H191" s="15">
        <f t="shared" si="28"/>
        <v>16827.499749250714</v>
      </c>
      <c r="I191" s="16">
        <f t="shared" si="29"/>
        <v>36851</v>
      </c>
      <c r="J191" s="16">
        <f t="shared" si="30"/>
        <v>92127.498627193287</v>
      </c>
      <c r="K191" s="18">
        <v>0.40000000596046448</v>
      </c>
      <c r="L191" s="16">
        <v>30682</v>
      </c>
      <c r="M191" s="15">
        <f t="shared" si="32"/>
        <v>76704.998857006445</v>
      </c>
      <c r="N191" s="16">
        <v>6926</v>
      </c>
      <c r="O191" s="15">
        <f t="shared" si="33"/>
        <v>17314.999741986398</v>
      </c>
      <c r="P191" s="16">
        <f t="shared" si="31"/>
        <v>37608</v>
      </c>
      <c r="Q191" s="17">
        <f t="shared" si="34"/>
        <v>94019.998598992839</v>
      </c>
      <c r="R191" s="26">
        <f t="shared" si="35"/>
        <v>2.0542183387153669E-2</v>
      </c>
    </row>
    <row r="192" spans="1:18" x14ac:dyDescent="0.2">
      <c r="A192" s="11" t="s">
        <v>378</v>
      </c>
      <c r="B192" s="11" t="s">
        <v>374</v>
      </c>
      <c r="C192" s="11" t="s">
        <v>377</v>
      </c>
      <c r="D192" s="18">
        <v>3.7999999523162842</v>
      </c>
      <c r="E192" s="16">
        <v>265306</v>
      </c>
      <c r="F192" s="15">
        <f t="shared" si="27"/>
        <v>69817.369297145153</v>
      </c>
      <c r="G192" s="16">
        <v>21862</v>
      </c>
      <c r="H192" s="15">
        <f t="shared" si="28"/>
        <v>5753.1579669294606</v>
      </c>
      <c r="I192" s="16">
        <f t="shared" si="29"/>
        <v>287168</v>
      </c>
      <c r="J192" s="16">
        <f t="shared" si="30"/>
        <v>75570.527264074612</v>
      </c>
      <c r="K192" s="18">
        <v>3</v>
      </c>
      <c r="L192" s="16">
        <v>242781</v>
      </c>
      <c r="M192" s="15">
        <f t="shared" si="32"/>
        <v>80927</v>
      </c>
      <c r="N192" s="16">
        <v>17856</v>
      </c>
      <c r="O192" s="15">
        <f t="shared" si="33"/>
        <v>5952</v>
      </c>
      <c r="P192" s="16">
        <f t="shared" si="31"/>
        <v>260637</v>
      </c>
      <c r="Q192" s="17">
        <f t="shared" si="34"/>
        <v>86879</v>
      </c>
      <c r="R192" s="26">
        <f t="shared" si="35"/>
        <v>0.14964131051261451</v>
      </c>
    </row>
    <row r="193" spans="1:18" x14ac:dyDescent="0.2">
      <c r="A193" s="11" t="s">
        <v>502</v>
      </c>
      <c r="B193" s="11" t="s">
        <v>500</v>
      </c>
      <c r="C193" s="11" t="s">
        <v>501</v>
      </c>
      <c r="D193" s="18">
        <v>1</v>
      </c>
      <c r="E193" s="16">
        <v>53324</v>
      </c>
      <c r="F193" s="15">
        <f t="shared" si="27"/>
        <v>53324</v>
      </c>
      <c r="G193" s="16">
        <v>5064</v>
      </c>
      <c r="H193" s="15">
        <f t="shared" si="28"/>
        <v>5064</v>
      </c>
      <c r="I193" s="16">
        <f t="shared" si="29"/>
        <v>58388</v>
      </c>
      <c r="J193" s="16">
        <f t="shared" si="30"/>
        <v>58388</v>
      </c>
      <c r="K193" s="18">
        <v>1</v>
      </c>
      <c r="L193" s="16">
        <v>54691</v>
      </c>
      <c r="M193" s="15">
        <f t="shared" si="32"/>
        <v>54691</v>
      </c>
      <c r="N193" s="16">
        <v>5064</v>
      </c>
      <c r="O193" s="15">
        <f t="shared" si="33"/>
        <v>5064</v>
      </c>
      <c r="P193" s="16">
        <f t="shared" si="31"/>
        <v>59755</v>
      </c>
      <c r="Q193" s="17">
        <f t="shared" si="34"/>
        <v>59755</v>
      </c>
      <c r="R193" s="26">
        <f t="shared" si="35"/>
        <v>2.3412345002397753E-2</v>
      </c>
    </row>
    <row r="194" spans="1:18" x14ac:dyDescent="0.2">
      <c r="A194" s="11" t="s">
        <v>45</v>
      </c>
      <c r="B194" s="11" t="s">
        <v>41</v>
      </c>
      <c r="C194" s="11" t="s">
        <v>44</v>
      </c>
      <c r="D194" s="18">
        <v>6</v>
      </c>
      <c r="E194" s="16">
        <v>429332</v>
      </c>
      <c r="F194" s="15">
        <f t="shared" si="27"/>
        <v>71555.333333333328</v>
      </c>
      <c r="G194" s="16">
        <v>61764</v>
      </c>
      <c r="H194" s="15">
        <f t="shared" si="28"/>
        <v>10294</v>
      </c>
      <c r="I194" s="16">
        <f t="shared" si="29"/>
        <v>491096</v>
      </c>
      <c r="J194" s="16">
        <f t="shared" si="30"/>
        <v>81849.333333333328</v>
      </c>
      <c r="K194" s="18">
        <v>6</v>
      </c>
      <c r="L194" s="16">
        <v>429582</v>
      </c>
      <c r="M194" s="15">
        <f t="shared" si="32"/>
        <v>71597</v>
      </c>
      <c r="N194" s="16">
        <v>69309</v>
      </c>
      <c r="O194" s="15">
        <f t="shared" si="33"/>
        <v>11551.5</v>
      </c>
      <c r="P194" s="16">
        <f t="shared" si="31"/>
        <v>498891</v>
      </c>
      <c r="Q194" s="17">
        <f t="shared" si="34"/>
        <v>83148.5</v>
      </c>
      <c r="R194" s="26">
        <f t="shared" si="35"/>
        <v>1.5872660335250196E-2</v>
      </c>
    </row>
    <row r="195" spans="1:18" x14ac:dyDescent="0.2">
      <c r="A195" s="11" t="s">
        <v>524</v>
      </c>
      <c r="B195" s="11" t="s">
        <v>522</v>
      </c>
      <c r="C195" s="11" t="s">
        <v>523</v>
      </c>
      <c r="D195" s="18">
        <v>1.1000000238418579</v>
      </c>
      <c r="E195" s="16">
        <v>107396</v>
      </c>
      <c r="F195" s="43">
        <f t="shared" ref="F195:F258" si="36">E195/D195</f>
        <v>97632.725156594941</v>
      </c>
      <c r="G195" s="16">
        <v>5654</v>
      </c>
      <c r="H195" s="15">
        <f t="shared" ref="H195:H258" si="37">G195/D195</f>
        <v>5139.9998885935029</v>
      </c>
      <c r="I195" s="16">
        <f t="shared" ref="I195:I258" si="38">E195+G195</f>
        <v>113050</v>
      </c>
      <c r="J195" s="45">
        <f t="shared" ref="J195:J258" si="39">I195/D195</f>
        <v>102772.72504518845</v>
      </c>
      <c r="K195" s="18">
        <v>1</v>
      </c>
      <c r="L195" s="16">
        <v>106228</v>
      </c>
      <c r="M195" s="43">
        <f t="shared" si="32"/>
        <v>106228</v>
      </c>
      <c r="N195" s="16">
        <v>5196</v>
      </c>
      <c r="O195" s="15">
        <f t="shared" si="33"/>
        <v>5196</v>
      </c>
      <c r="P195" s="16">
        <f t="shared" ref="P195:P258" si="40">L195+N195</f>
        <v>111424</v>
      </c>
      <c r="Q195" s="17">
        <f t="shared" si="34"/>
        <v>111424</v>
      </c>
      <c r="R195" s="26">
        <f t="shared" si="35"/>
        <v>8.417870549805552E-2</v>
      </c>
    </row>
    <row r="196" spans="1:18" x14ac:dyDescent="0.2">
      <c r="A196" s="11" t="s">
        <v>70</v>
      </c>
      <c r="B196" s="11" t="s">
        <v>68</v>
      </c>
      <c r="C196" s="11" t="s">
        <v>69</v>
      </c>
      <c r="D196" s="18">
        <v>3</v>
      </c>
      <c r="E196" s="16">
        <v>245589</v>
      </c>
      <c r="F196" s="15">
        <f t="shared" si="36"/>
        <v>81863</v>
      </c>
      <c r="G196" s="16">
        <v>19598</v>
      </c>
      <c r="H196" s="15">
        <f t="shared" si="37"/>
        <v>6532.666666666667</v>
      </c>
      <c r="I196" s="16">
        <f t="shared" si="38"/>
        <v>265187</v>
      </c>
      <c r="J196" s="16">
        <f t="shared" si="39"/>
        <v>88395.666666666672</v>
      </c>
      <c r="K196" s="18">
        <v>3</v>
      </c>
      <c r="L196" s="16">
        <v>247408</v>
      </c>
      <c r="M196" s="15">
        <f t="shared" si="32"/>
        <v>82469.333333333328</v>
      </c>
      <c r="N196" s="16">
        <v>20460</v>
      </c>
      <c r="O196" s="15">
        <f t="shared" si="33"/>
        <v>6820</v>
      </c>
      <c r="P196" s="16">
        <f t="shared" si="40"/>
        <v>267868</v>
      </c>
      <c r="Q196" s="17">
        <f t="shared" si="34"/>
        <v>89289.333333333328</v>
      </c>
      <c r="R196" s="26">
        <f t="shared" si="35"/>
        <v>1.0109847013616696E-2</v>
      </c>
    </row>
    <row r="197" spans="1:18" x14ac:dyDescent="0.2">
      <c r="A197" s="11" t="s">
        <v>506</v>
      </c>
      <c r="B197" s="11" t="s">
        <v>500</v>
      </c>
      <c r="C197" s="11" t="s">
        <v>505</v>
      </c>
      <c r="D197" s="18">
        <v>4</v>
      </c>
      <c r="E197" s="16">
        <v>297217</v>
      </c>
      <c r="F197" s="15">
        <f t="shared" si="36"/>
        <v>74304.25</v>
      </c>
      <c r="G197" s="16">
        <v>19956</v>
      </c>
      <c r="H197" s="15">
        <f t="shared" si="37"/>
        <v>4989</v>
      </c>
      <c r="I197" s="16">
        <f t="shared" si="38"/>
        <v>317173</v>
      </c>
      <c r="J197" s="16">
        <f t="shared" si="39"/>
        <v>79293.25</v>
      </c>
      <c r="K197" s="18">
        <v>4</v>
      </c>
      <c r="L197" s="16">
        <v>305493</v>
      </c>
      <c r="M197" s="15">
        <f t="shared" ref="M197:M260" si="41">L197/K197</f>
        <v>76373.25</v>
      </c>
      <c r="N197" s="16">
        <v>20640</v>
      </c>
      <c r="O197" s="15">
        <f t="shared" ref="O197:O260" si="42">N197/K197</f>
        <v>5160</v>
      </c>
      <c r="P197" s="16">
        <f t="shared" si="40"/>
        <v>326133</v>
      </c>
      <c r="Q197" s="17">
        <f t="shared" ref="Q197:Q260" si="43">P197/K197</f>
        <v>81533.25</v>
      </c>
      <c r="R197" s="26">
        <f t="shared" si="35"/>
        <v>2.8249567270858492E-2</v>
      </c>
    </row>
    <row r="198" spans="1:18" x14ac:dyDescent="0.2">
      <c r="A198" s="11" t="s">
        <v>529</v>
      </c>
      <c r="B198" s="11" t="s">
        <v>527</v>
      </c>
      <c r="C198" s="11" t="s">
        <v>528</v>
      </c>
      <c r="D198" s="18">
        <v>3</v>
      </c>
      <c r="E198" s="16">
        <v>224367</v>
      </c>
      <c r="F198" s="15">
        <f t="shared" si="36"/>
        <v>74789</v>
      </c>
      <c r="G198" s="16">
        <v>22500</v>
      </c>
      <c r="H198" s="15">
        <f t="shared" si="37"/>
        <v>7500</v>
      </c>
      <c r="I198" s="16">
        <f t="shared" si="38"/>
        <v>246867</v>
      </c>
      <c r="J198" s="16">
        <f t="shared" si="39"/>
        <v>82289</v>
      </c>
      <c r="K198" s="18">
        <v>3</v>
      </c>
      <c r="L198" s="16">
        <v>223779</v>
      </c>
      <c r="M198" s="15">
        <f t="shared" si="41"/>
        <v>74593</v>
      </c>
      <c r="N198" s="16">
        <v>22500</v>
      </c>
      <c r="O198" s="15">
        <f t="shared" si="42"/>
        <v>7500</v>
      </c>
      <c r="P198" s="16">
        <f t="shared" si="40"/>
        <v>246279</v>
      </c>
      <c r="Q198" s="17">
        <f t="shared" si="43"/>
        <v>82093</v>
      </c>
      <c r="R198" s="26">
        <f t="shared" si="35"/>
        <v>-2.3818493358772133E-3</v>
      </c>
    </row>
    <row r="199" spans="1:18" x14ac:dyDescent="0.2">
      <c r="A199" s="11" t="s">
        <v>364</v>
      </c>
      <c r="B199" s="11" t="s">
        <v>356</v>
      </c>
      <c r="C199" s="11" t="s">
        <v>363</v>
      </c>
      <c r="D199" s="18">
        <v>3</v>
      </c>
      <c r="E199" s="16">
        <v>198770</v>
      </c>
      <c r="F199" s="15">
        <f t="shared" si="36"/>
        <v>66256.666666666672</v>
      </c>
      <c r="G199" s="16">
        <v>25216</v>
      </c>
      <c r="H199" s="15">
        <f t="shared" si="37"/>
        <v>8405.3333333333339</v>
      </c>
      <c r="I199" s="16">
        <f t="shared" si="38"/>
        <v>223986</v>
      </c>
      <c r="J199" s="16">
        <f t="shared" si="39"/>
        <v>74662</v>
      </c>
      <c r="K199" s="18">
        <v>3</v>
      </c>
      <c r="L199" s="16">
        <v>203270</v>
      </c>
      <c r="M199" s="15">
        <f t="shared" si="41"/>
        <v>67756.666666666672</v>
      </c>
      <c r="N199" s="16">
        <v>25488</v>
      </c>
      <c r="O199" s="15">
        <f t="shared" si="42"/>
        <v>8496</v>
      </c>
      <c r="P199" s="16">
        <f t="shared" si="40"/>
        <v>228758</v>
      </c>
      <c r="Q199" s="17">
        <f t="shared" si="43"/>
        <v>76252.666666666672</v>
      </c>
      <c r="R199" s="26">
        <f t="shared" si="35"/>
        <v>2.1304902985008055E-2</v>
      </c>
    </row>
    <row r="200" spans="1:18" x14ac:dyDescent="0.2">
      <c r="A200" s="11" t="s">
        <v>18</v>
      </c>
      <c r="B200" s="11" t="s">
        <v>14</v>
      </c>
      <c r="C200" s="11" t="s">
        <v>17</v>
      </c>
      <c r="D200" s="18">
        <v>5</v>
      </c>
      <c r="E200" s="16">
        <v>398677</v>
      </c>
      <c r="F200" s="15">
        <f t="shared" si="36"/>
        <v>79735.399999999994</v>
      </c>
      <c r="G200" s="16">
        <v>24391</v>
      </c>
      <c r="H200" s="15">
        <f t="shared" si="37"/>
        <v>4878.2</v>
      </c>
      <c r="I200" s="16">
        <f t="shared" si="38"/>
        <v>423068</v>
      </c>
      <c r="J200" s="16">
        <f t="shared" si="39"/>
        <v>84613.6</v>
      </c>
      <c r="K200" s="18">
        <v>5</v>
      </c>
      <c r="L200" s="16">
        <v>402963</v>
      </c>
      <c r="M200" s="15">
        <f t="shared" si="41"/>
        <v>80592.600000000006</v>
      </c>
      <c r="N200" s="16">
        <v>24391</v>
      </c>
      <c r="O200" s="15">
        <f t="shared" si="42"/>
        <v>4878.2</v>
      </c>
      <c r="P200" s="16">
        <f t="shared" si="40"/>
        <v>427354</v>
      </c>
      <c r="Q200" s="17">
        <f t="shared" si="43"/>
        <v>85470.8</v>
      </c>
      <c r="R200" s="26">
        <f t="shared" si="35"/>
        <v>1.0130759121465072E-2</v>
      </c>
    </row>
    <row r="201" spans="1:18" x14ac:dyDescent="0.2">
      <c r="A201" s="11" t="s">
        <v>358</v>
      </c>
      <c r="B201" s="11" t="s">
        <v>356</v>
      </c>
      <c r="C201" s="11" t="s">
        <v>357</v>
      </c>
      <c r="D201" s="18">
        <v>3</v>
      </c>
      <c r="E201" s="16">
        <v>202752</v>
      </c>
      <c r="F201" s="15">
        <f t="shared" si="36"/>
        <v>67584</v>
      </c>
      <c r="G201" s="16">
        <v>34906</v>
      </c>
      <c r="H201" s="15">
        <f t="shared" si="37"/>
        <v>11635.333333333334</v>
      </c>
      <c r="I201" s="16">
        <f t="shared" si="38"/>
        <v>237658</v>
      </c>
      <c r="J201" s="16">
        <f t="shared" si="39"/>
        <v>79219.333333333328</v>
      </c>
      <c r="K201" s="18">
        <v>2.5</v>
      </c>
      <c r="L201" s="16">
        <v>167320</v>
      </c>
      <c r="M201" s="15">
        <f t="shared" si="41"/>
        <v>66928</v>
      </c>
      <c r="N201" s="16">
        <v>36714</v>
      </c>
      <c r="O201" s="15">
        <f t="shared" si="42"/>
        <v>14685.6</v>
      </c>
      <c r="P201" s="16">
        <f t="shared" si="40"/>
        <v>204034</v>
      </c>
      <c r="Q201" s="17">
        <f t="shared" si="43"/>
        <v>81613.600000000006</v>
      </c>
      <c r="R201" s="26">
        <f t="shared" si="35"/>
        <v>3.0223261998333875E-2</v>
      </c>
    </row>
    <row r="202" spans="1:18" x14ac:dyDescent="0.2">
      <c r="A202" s="11" t="s">
        <v>362</v>
      </c>
      <c r="B202" s="11" t="s">
        <v>356</v>
      </c>
      <c r="C202" s="11" t="s">
        <v>361</v>
      </c>
      <c r="D202" s="18">
        <v>1.5</v>
      </c>
      <c r="E202" s="16">
        <v>105775</v>
      </c>
      <c r="F202" s="15">
        <f t="shared" si="36"/>
        <v>70516.666666666672</v>
      </c>
      <c r="G202" s="16">
        <v>6975</v>
      </c>
      <c r="H202" s="15">
        <f t="shared" si="37"/>
        <v>4650</v>
      </c>
      <c r="I202" s="16">
        <f t="shared" si="38"/>
        <v>112750</v>
      </c>
      <c r="J202" s="16">
        <f t="shared" si="39"/>
        <v>75166.666666666672</v>
      </c>
      <c r="K202" s="18">
        <v>1.5</v>
      </c>
      <c r="L202" s="16">
        <v>112025</v>
      </c>
      <c r="M202" s="15">
        <f t="shared" si="41"/>
        <v>74683.333333333328</v>
      </c>
      <c r="N202" s="16">
        <v>9320</v>
      </c>
      <c r="O202" s="15">
        <f t="shared" si="42"/>
        <v>6213.333333333333</v>
      </c>
      <c r="P202" s="16">
        <f t="shared" si="40"/>
        <v>121345</v>
      </c>
      <c r="Q202" s="17">
        <f t="shared" si="43"/>
        <v>80896.666666666672</v>
      </c>
      <c r="R202" s="26">
        <f t="shared" si="35"/>
        <v>7.6230598669623048E-2</v>
      </c>
    </row>
    <row r="203" spans="1:18" x14ac:dyDescent="0.2">
      <c r="A203" s="11" t="s">
        <v>581</v>
      </c>
      <c r="B203" s="11" t="s">
        <v>579</v>
      </c>
      <c r="C203" s="11" t="s">
        <v>580</v>
      </c>
      <c r="D203" s="18">
        <v>1.3999999761581421</v>
      </c>
      <c r="E203" s="16">
        <v>83744</v>
      </c>
      <c r="F203" s="15">
        <f t="shared" si="36"/>
        <v>59817.143875822745</v>
      </c>
      <c r="G203" s="16">
        <v>9485</v>
      </c>
      <c r="H203" s="15">
        <f t="shared" si="37"/>
        <v>6775.0001153775647</v>
      </c>
      <c r="I203" s="16">
        <f t="shared" si="38"/>
        <v>93229</v>
      </c>
      <c r="J203" s="16">
        <f t="shared" si="39"/>
        <v>66592.143991200312</v>
      </c>
      <c r="K203" s="18">
        <v>1.3999999761581421</v>
      </c>
      <c r="L203" s="16">
        <v>84459</v>
      </c>
      <c r="M203" s="15">
        <f t="shared" si="41"/>
        <v>60327.858170234445</v>
      </c>
      <c r="N203" s="16">
        <v>9485</v>
      </c>
      <c r="O203" s="15">
        <f t="shared" si="42"/>
        <v>6775.0001153775647</v>
      </c>
      <c r="P203" s="16">
        <f t="shared" si="40"/>
        <v>93944</v>
      </c>
      <c r="Q203" s="17">
        <f t="shared" si="43"/>
        <v>67102.858285612005</v>
      </c>
      <c r="R203" s="26">
        <f t="shared" si="35"/>
        <v>7.6692874534746991E-3</v>
      </c>
    </row>
    <row r="204" spans="1:18" x14ac:dyDescent="0.2">
      <c r="A204" s="11" t="s">
        <v>426</v>
      </c>
      <c r="B204" s="11" t="s">
        <v>422</v>
      </c>
      <c r="C204" s="11" t="s">
        <v>425</v>
      </c>
      <c r="D204" s="18">
        <v>5</v>
      </c>
      <c r="E204" s="16">
        <v>407271</v>
      </c>
      <c r="F204" s="15">
        <f t="shared" si="36"/>
        <v>81454.2</v>
      </c>
      <c r="G204" s="16">
        <v>23891</v>
      </c>
      <c r="H204" s="15">
        <f t="shared" si="37"/>
        <v>4778.2</v>
      </c>
      <c r="I204" s="16">
        <f t="shared" si="38"/>
        <v>431162</v>
      </c>
      <c r="J204" s="16">
        <f t="shared" si="39"/>
        <v>86232.4</v>
      </c>
      <c r="K204" s="18">
        <v>5</v>
      </c>
      <c r="L204" s="16">
        <v>417186</v>
      </c>
      <c r="M204" s="15">
        <f t="shared" si="41"/>
        <v>83437.2</v>
      </c>
      <c r="N204" s="16">
        <v>24616</v>
      </c>
      <c r="O204" s="15">
        <f t="shared" si="42"/>
        <v>4923.2</v>
      </c>
      <c r="P204" s="16">
        <f t="shared" si="40"/>
        <v>441802</v>
      </c>
      <c r="Q204" s="17">
        <f t="shared" si="43"/>
        <v>88360.4</v>
      </c>
      <c r="R204" s="26">
        <f t="shared" si="35"/>
        <v>2.4677499408574968E-2</v>
      </c>
    </row>
    <row r="205" spans="1:18" x14ac:dyDescent="0.2">
      <c r="A205" s="11" t="s">
        <v>40</v>
      </c>
      <c r="B205" s="11" t="s">
        <v>36</v>
      </c>
      <c r="C205" s="11" t="s">
        <v>39</v>
      </c>
      <c r="D205" s="18">
        <v>3</v>
      </c>
      <c r="E205" s="16">
        <v>248401</v>
      </c>
      <c r="F205" s="15">
        <f t="shared" si="36"/>
        <v>82800.333333333328</v>
      </c>
      <c r="G205" s="16">
        <v>14575</v>
      </c>
      <c r="H205" s="15">
        <f t="shared" si="37"/>
        <v>4858.333333333333</v>
      </c>
      <c r="I205" s="16">
        <f t="shared" si="38"/>
        <v>262976</v>
      </c>
      <c r="J205" s="16">
        <f t="shared" si="39"/>
        <v>87658.666666666672</v>
      </c>
      <c r="K205" s="18">
        <v>3</v>
      </c>
      <c r="L205" s="16">
        <v>239576</v>
      </c>
      <c r="M205" s="15">
        <f t="shared" si="41"/>
        <v>79858.666666666672</v>
      </c>
      <c r="N205" s="16">
        <v>15125</v>
      </c>
      <c r="O205" s="15">
        <f t="shared" si="42"/>
        <v>5041.666666666667</v>
      </c>
      <c r="P205" s="16">
        <f t="shared" si="40"/>
        <v>254701</v>
      </c>
      <c r="Q205" s="17">
        <f t="shared" si="43"/>
        <v>84900.333333333328</v>
      </c>
      <c r="R205" s="26">
        <f t="shared" ref="R205:R268" si="44">(Q205-J205)/J205</f>
        <v>-3.1466749817473945E-2</v>
      </c>
    </row>
    <row r="206" spans="1:18" x14ac:dyDescent="0.2">
      <c r="A206" s="11" t="s">
        <v>394</v>
      </c>
      <c r="B206" s="11" t="s">
        <v>388</v>
      </c>
      <c r="C206" s="11" t="s">
        <v>393</v>
      </c>
      <c r="D206" s="18">
        <v>4</v>
      </c>
      <c r="E206" s="16">
        <v>354137</v>
      </c>
      <c r="F206" s="15">
        <f t="shared" si="36"/>
        <v>88534.25</v>
      </c>
      <c r="G206" s="16">
        <v>20988</v>
      </c>
      <c r="H206" s="15">
        <f t="shared" si="37"/>
        <v>5247</v>
      </c>
      <c r="I206" s="16">
        <f t="shared" si="38"/>
        <v>375125</v>
      </c>
      <c r="J206" s="16">
        <f t="shared" si="39"/>
        <v>93781.25</v>
      </c>
      <c r="K206" s="18">
        <v>4</v>
      </c>
      <c r="L206" s="16">
        <v>345061</v>
      </c>
      <c r="M206" s="15">
        <f t="shared" si="41"/>
        <v>86265.25</v>
      </c>
      <c r="N206" s="16">
        <v>20988</v>
      </c>
      <c r="O206" s="15">
        <f t="shared" si="42"/>
        <v>5247</v>
      </c>
      <c r="P206" s="16">
        <f t="shared" si="40"/>
        <v>366049</v>
      </c>
      <c r="Q206" s="17">
        <f t="shared" si="43"/>
        <v>91512.25</v>
      </c>
      <c r="R206" s="26">
        <f t="shared" si="44"/>
        <v>-2.4194601799400198E-2</v>
      </c>
    </row>
    <row r="207" spans="1:18" x14ac:dyDescent="0.2">
      <c r="A207" s="11" t="s">
        <v>411</v>
      </c>
      <c r="B207" s="11" t="s">
        <v>409</v>
      </c>
      <c r="C207" s="11" t="s">
        <v>410</v>
      </c>
      <c r="D207" s="18">
        <v>3</v>
      </c>
      <c r="E207" s="16">
        <v>210370</v>
      </c>
      <c r="F207" s="15">
        <f t="shared" si="36"/>
        <v>70123.333333333328</v>
      </c>
      <c r="G207" s="16">
        <v>9500</v>
      </c>
      <c r="H207" s="15">
        <f t="shared" si="37"/>
        <v>3166.6666666666665</v>
      </c>
      <c r="I207" s="16">
        <f t="shared" si="38"/>
        <v>219870</v>
      </c>
      <c r="J207" s="16">
        <f t="shared" si="39"/>
        <v>73290</v>
      </c>
      <c r="K207" s="18">
        <v>3</v>
      </c>
      <c r="L207" s="16">
        <v>217650</v>
      </c>
      <c r="M207" s="15">
        <f t="shared" si="41"/>
        <v>72550</v>
      </c>
      <c r="N207" s="16">
        <v>9500</v>
      </c>
      <c r="O207" s="15">
        <f t="shared" si="42"/>
        <v>3166.6666666666665</v>
      </c>
      <c r="P207" s="16">
        <f t="shared" si="40"/>
        <v>227150</v>
      </c>
      <c r="Q207" s="17">
        <f t="shared" si="43"/>
        <v>75716.666666666672</v>
      </c>
      <c r="R207" s="26">
        <f t="shared" si="44"/>
        <v>3.3110474371219424E-2</v>
      </c>
    </row>
    <row r="208" spans="1:18" x14ac:dyDescent="0.2">
      <c r="A208" s="11" t="s">
        <v>381</v>
      </c>
      <c r="B208" s="11" t="s">
        <v>374</v>
      </c>
      <c r="C208" s="11" t="s">
        <v>374</v>
      </c>
      <c r="D208" s="18">
        <v>6</v>
      </c>
      <c r="E208" s="16">
        <v>453627</v>
      </c>
      <c r="F208" s="15">
        <f t="shared" si="36"/>
        <v>75604.5</v>
      </c>
      <c r="G208" s="16">
        <v>33228</v>
      </c>
      <c r="H208" s="15">
        <f t="shared" si="37"/>
        <v>5538</v>
      </c>
      <c r="I208" s="16">
        <f t="shared" si="38"/>
        <v>486855</v>
      </c>
      <c r="J208" s="16">
        <f t="shared" si="39"/>
        <v>81142.5</v>
      </c>
      <c r="K208" s="18">
        <v>6</v>
      </c>
      <c r="L208" s="16">
        <v>460774</v>
      </c>
      <c r="M208" s="15">
        <f t="shared" si="41"/>
        <v>76795.666666666672</v>
      </c>
      <c r="N208" s="16">
        <v>33228</v>
      </c>
      <c r="O208" s="15">
        <f t="shared" si="42"/>
        <v>5538</v>
      </c>
      <c r="P208" s="16">
        <f t="shared" si="40"/>
        <v>494002</v>
      </c>
      <c r="Q208" s="17">
        <f t="shared" si="43"/>
        <v>82333.666666666672</v>
      </c>
      <c r="R208" s="26">
        <f t="shared" si="44"/>
        <v>1.4679935504411023E-2</v>
      </c>
    </row>
    <row r="209" spans="1:18" x14ac:dyDescent="0.2">
      <c r="A209" s="11" t="s">
        <v>383</v>
      </c>
      <c r="B209" s="11" t="s">
        <v>374</v>
      </c>
      <c r="C209" s="11" t="s">
        <v>382</v>
      </c>
      <c r="D209" s="18">
        <v>2.2999999523162842</v>
      </c>
      <c r="E209" s="16">
        <v>152499</v>
      </c>
      <c r="F209" s="15">
        <f t="shared" si="36"/>
        <v>66303.914418094355</v>
      </c>
      <c r="G209" s="16">
        <v>5098</v>
      </c>
      <c r="H209" s="15">
        <f t="shared" si="37"/>
        <v>2216.5217850834761</v>
      </c>
      <c r="I209" s="16">
        <f t="shared" si="38"/>
        <v>157597</v>
      </c>
      <c r="J209" s="16">
        <f t="shared" si="39"/>
        <v>68520.436203177829</v>
      </c>
      <c r="K209" s="18">
        <v>2</v>
      </c>
      <c r="L209" s="16">
        <v>129327</v>
      </c>
      <c r="M209" s="15">
        <f t="shared" si="41"/>
        <v>64663.5</v>
      </c>
      <c r="N209" s="16">
        <v>4200</v>
      </c>
      <c r="O209" s="15">
        <f t="shared" si="42"/>
        <v>2100</v>
      </c>
      <c r="P209" s="16">
        <f t="shared" si="40"/>
        <v>133527</v>
      </c>
      <c r="Q209" s="17">
        <f t="shared" si="43"/>
        <v>66763.5</v>
      </c>
      <c r="R209" s="26">
        <f t="shared" si="44"/>
        <v>-2.5641053976482805E-2</v>
      </c>
    </row>
    <row r="210" spans="1:18" x14ac:dyDescent="0.2">
      <c r="A210" s="11" t="s">
        <v>447</v>
      </c>
      <c r="B210" s="11" t="s">
        <v>437</v>
      </c>
      <c r="C210" s="11" t="s">
        <v>446</v>
      </c>
      <c r="D210" s="18">
        <v>3</v>
      </c>
      <c r="E210" s="16">
        <v>187166</v>
      </c>
      <c r="F210" s="15">
        <f t="shared" si="36"/>
        <v>62388.666666666664</v>
      </c>
      <c r="G210" s="16">
        <v>15792</v>
      </c>
      <c r="H210" s="15">
        <f t="shared" si="37"/>
        <v>5264</v>
      </c>
      <c r="I210" s="16">
        <f t="shared" si="38"/>
        <v>202958</v>
      </c>
      <c r="J210" s="16">
        <f t="shared" si="39"/>
        <v>67652.666666666672</v>
      </c>
      <c r="K210" s="18">
        <v>3</v>
      </c>
      <c r="L210" s="16">
        <v>192780</v>
      </c>
      <c r="M210" s="15">
        <f t="shared" si="41"/>
        <v>64260</v>
      </c>
      <c r="N210" s="16">
        <v>13008</v>
      </c>
      <c r="O210" s="15">
        <f t="shared" si="42"/>
        <v>4336</v>
      </c>
      <c r="P210" s="16">
        <f t="shared" si="40"/>
        <v>205788</v>
      </c>
      <c r="Q210" s="17">
        <f t="shared" si="43"/>
        <v>68596</v>
      </c>
      <c r="R210" s="26">
        <f t="shared" si="44"/>
        <v>1.3943771617773063E-2</v>
      </c>
    </row>
    <row r="211" spans="1:18" x14ac:dyDescent="0.2">
      <c r="A211" s="11" t="s">
        <v>441</v>
      </c>
      <c r="B211" s="11" t="s">
        <v>437</v>
      </c>
      <c r="C211" s="11" t="s">
        <v>440</v>
      </c>
      <c r="D211" s="18">
        <v>2</v>
      </c>
      <c r="E211" s="16">
        <v>119543</v>
      </c>
      <c r="F211" s="15">
        <f t="shared" si="36"/>
        <v>59771.5</v>
      </c>
      <c r="G211" s="16">
        <v>25422</v>
      </c>
      <c r="H211" s="15">
        <f t="shared" si="37"/>
        <v>12711</v>
      </c>
      <c r="I211" s="16">
        <f t="shared" si="38"/>
        <v>144965</v>
      </c>
      <c r="J211" s="16">
        <f t="shared" si="39"/>
        <v>72482.5</v>
      </c>
      <c r="K211" s="18">
        <v>2</v>
      </c>
      <c r="L211" s="16">
        <v>121561</v>
      </c>
      <c r="M211" s="15">
        <f t="shared" si="41"/>
        <v>60780.5</v>
      </c>
      <c r="N211" s="16">
        <v>24942</v>
      </c>
      <c r="O211" s="15">
        <f t="shared" si="42"/>
        <v>12471</v>
      </c>
      <c r="P211" s="16">
        <f t="shared" si="40"/>
        <v>146503</v>
      </c>
      <c r="Q211" s="17">
        <f t="shared" si="43"/>
        <v>73251.5</v>
      </c>
      <c r="R211" s="26">
        <f t="shared" si="44"/>
        <v>1.0609457455247818E-2</v>
      </c>
    </row>
    <row r="212" spans="1:18" x14ac:dyDescent="0.2">
      <c r="A212" s="11" t="s">
        <v>304</v>
      </c>
      <c r="B212" s="11" t="s">
        <v>302</v>
      </c>
      <c r="C212" s="11" t="s">
        <v>303</v>
      </c>
      <c r="D212" s="18">
        <v>2</v>
      </c>
      <c r="E212" s="16">
        <v>170272</v>
      </c>
      <c r="F212" s="15">
        <f t="shared" si="36"/>
        <v>85136</v>
      </c>
      <c r="G212" s="16">
        <v>3347</v>
      </c>
      <c r="H212" s="15">
        <f t="shared" si="37"/>
        <v>1673.5</v>
      </c>
      <c r="I212" s="16">
        <f t="shared" si="38"/>
        <v>173619</v>
      </c>
      <c r="J212" s="16">
        <f t="shared" si="39"/>
        <v>86809.5</v>
      </c>
      <c r="K212" s="18">
        <v>2</v>
      </c>
      <c r="L212" s="16">
        <v>166330</v>
      </c>
      <c r="M212" s="15">
        <f t="shared" si="41"/>
        <v>83165</v>
      </c>
      <c r="N212" s="16">
        <v>2954</v>
      </c>
      <c r="O212" s="15">
        <f t="shared" si="42"/>
        <v>1477</v>
      </c>
      <c r="P212" s="16">
        <f t="shared" si="40"/>
        <v>169284</v>
      </c>
      <c r="Q212" s="17">
        <f t="shared" si="43"/>
        <v>84642</v>
      </c>
      <c r="R212" s="26">
        <f t="shared" si="44"/>
        <v>-2.4968465432930728E-2</v>
      </c>
    </row>
    <row r="213" spans="1:18" x14ac:dyDescent="0.2">
      <c r="A213" s="11" t="s">
        <v>380</v>
      </c>
      <c r="B213" s="11" t="s">
        <v>374</v>
      </c>
      <c r="C213" s="11" t="s">
        <v>379</v>
      </c>
      <c r="D213" s="18">
        <v>2</v>
      </c>
      <c r="E213" s="16">
        <v>137714</v>
      </c>
      <c r="F213" s="15">
        <f t="shared" si="36"/>
        <v>68857</v>
      </c>
      <c r="G213" s="16">
        <v>19667</v>
      </c>
      <c r="H213" s="15">
        <f t="shared" si="37"/>
        <v>9833.5</v>
      </c>
      <c r="I213" s="16">
        <f t="shared" si="38"/>
        <v>157381</v>
      </c>
      <c r="J213" s="16">
        <f t="shared" si="39"/>
        <v>78690.5</v>
      </c>
      <c r="K213" s="18">
        <v>2.7000000476837158</v>
      </c>
      <c r="L213" s="16">
        <v>178015</v>
      </c>
      <c r="M213" s="15">
        <f t="shared" si="41"/>
        <v>65931.480317089634</v>
      </c>
      <c r="N213" s="16">
        <v>28674</v>
      </c>
      <c r="O213" s="15">
        <f t="shared" si="42"/>
        <v>10619.999812444054</v>
      </c>
      <c r="P213" s="16">
        <f t="shared" si="40"/>
        <v>206689</v>
      </c>
      <c r="Q213" s="17">
        <f t="shared" si="43"/>
        <v>76551.480129533695</v>
      </c>
      <c r="R213" s="26">
        <f t="shared" si="44"/>
        <v>-2.7182695121600514E-2</v>
      </c>
    </row>
    <row r="214" spans="1:18" x14ac:dyDescent="0.2">
      <c r="A214" s="11" t="s">
        <v>497</v>
      </c>
      <c r="B214" s="11" t="s">
        <v>495</v>
      </c>
      <c r="C214" s="11" t="s">
        <v>496</v>
      </c>
      <c r="D214" s="18">
        <v>1.5</v>
      </c>
      <c r="E214" s="16">
        <v>95000</v>
      </c>
      <c r="F214" s="15">
        <f t="shared" si="36"/>
        <v>63333.333333333336</v>
      </c>
      <c r="G214" s="16">
        <v>4380</v>
      </c>
      <c r="H214" s="15">
        <f t="shared" si="37"/>
        <v>2920</v>
      </c>
      <c r="I214" s="16">
        <f t="shared" si="38"/>
        <v>99380</v>
      </c>
      <c r="J214" s="16">
        <f t="shared" si="39"/>
        <v>66253.333333333328</v>
      </c>
      <c r="K214" s="18">
        <v>2</v>
      </c>
      <c r="L214" s="16">
        <v>127000</v>
      </c>
      <c r="M214" s="15">
        <f t="shared" si="41"/>
        <v>63500</v>
      </c>
      <c r="N214" s="16">
        <v>9600</v>
      </c>
      <c r="O214" s="15">
        <f t="shared" si="42"/>
        <v>4800</v>
      </c>
      <c r="P214" s="16">
        <f t="shared" si="40"/>
        <v>136600</v>
      </c>
      <c r="Q214" s="17">
        <f t="shared" si="43"/>
        <v>68300</v>
      </c>
      <c r="R214" s="26">
        <f t="shared" si="44"/>
        <v>3.0891527470316035E-2</v>
      </c>
    </row>
    <row r="215" spans="1:18" x14ac:dyDescent="0.2">
      <c r="A215" s="11" t="s">
        <v>26</v>
      </c>
      <c r="B215" s="11" t="s">
        <v>24</v>
      </c>
      <c r="C215" s="11" t="s">
        <v>25</v>
      </c>
      <c r="D215" s="18">
        <v>7</v>
      </c>
      <c r="E215" s="16">
        <v>540770</v>
      </c>
      <c r="F215" s="15">
        <f t="shared" si="36"/>
        <v>77252.857142857145</v>
      </c>
      <c r="G215" s="16">
        <v>49850</v>
      </c>
      <c r="H215" s="15">
        <f t="shared" si="37"/>
        <v>7121.4285714285716</v>
      </c>
      <c r="I215" s="16">
        <f t="shared" si="38"/>
        <v>590620</v>
      </c>
      <c r="J215" s="16">
        <f t="shared" si="39"/>
        <v>84374.28571428571</v>
      </c>
      <c r="K215" s="18">
        <v>7</v>
      </c>
      <c r="L215" s="16">
        <v>551586</v>
      </c>
      <c r="M215" s="15">
        <f t="shared" si="41"/>
        <v>78798</v>
      </c>
      <c r="N215" s="16">
        <v>53000</v>
      </c>
      <c r="O215" s="15">
        <f t="shared" si="42"/>
        <v>7571.4285714285716</v>
      </c>
      <c r="P215" s="16">
        <f t="shared" si="40"/>
        <v>604586</v>
      </c>
      <c r="Q215" s="17">
        <f t="shared" si="43"/>
        <v>86369.428571428565</v>
      </c>
      <c r="R215" s="26">
        <f t="shared" si="44"/>
        <v>2.3646337746774552E-2</v>
      </c>
    </row>
    <row r="216" spans="1:18" x14ac:dyDescent="0.2">
      <c r="A216" s="11" t="s">
        <v>142</v>
      </c>
      <c r="B216" s="11" t="s">
        <v>140</v>
      </c>
      <c r="C216" s="11" t="s">
        <v>141</v>
      </c>
      <c r="D216" s="18">
        <v>1.5</v>
      </c>
      <c r="E216" s="16">
        <v>89500</v>
      </c>
      <c r="F216" s="15">
        <f t="shared" si="36"/>
        <v>59666.666666666664</v>
      </c>
      <c r="G216" s="16">
        <v>27511</v>
      </c>
      <c r="H216" s="15">
        <f t="shared" si="37"/>
        <v>18340.666666666668</v>
      </c>
      <c r="I216" s="16">
        <f t="shared" si="38"/>
        <v>117011</v>
      </c>
      <c r="J216" s="16">
        <f t="shared" si="39"/>
        <v>78007.333333333328</v>
      </c>
      <c r="K216" s="18">
        <v>1.5</v>
      </c>
      <c r="L216" s="16">
        <v>91500</v>
      </c>
      <c r="M216" s="15">
        <f t="shared" si="41"/>
        <v>61000</v>
      </c>
      <c r="N216" s="16">
        <v>26080</v>
      </c>
      <c r="O216" s="15">
        <f t="shared" si="42"/>
        <v>17386.666666666668</v>
      </c>
      <c r="P216" s="16">
        <f t="shared" si="40"/>
        <v>117580</v>
      </c>
      <c r="Q216" s="17">
        <f t="shared" si="43"/>
        <v>78386.666666666672</v>
      </c>
      <c r="R216" s="26">
        <f t="shared" si="44"/>
        <v>4.8627906777996477E-3</v>
      </c>
    </row>
    <row r="217" spans="1:18" x14ac:dyDescent="0.2">
      <c r="A217" s="11" t="s">
        <v>38</v>
      </c>
      <c r="B217" s="11" t="s">
        <v>36</v>
      </c>
      <c r="C217" s="11" t="s">
        <v>37</v>
      </c>
      <c r="D217" s="18">
        <v>3</v>
      </c>
      <c r="E217" s="16">
        <v>239700</v>
      </c>
      <c r="F217" s="15">
        <f t="shared" si="36"/>
        <v>79900</v>
      </c>
      <c r="G217" s="16">
        <v>18927</v>
      </c>
      <c r="H217" s="15">
        <f t="shared" si="37"/>
        <v>6309</v>
      </c>
      <c r="I217" s="16">
        <f t="shared" si="38"/>
        <v>258627</v>
      </c>
      <c r="J217" s="16">
        <f t="shared" si="39"/>
        <v>86209</v>
      </c>
      <c r="K217" s="18">
        <v>3</v>
      </c>
      <c r="L217" s="16">
        <v>242773</v>
      </c>
      <c r="M217" s="15">
        <f t="shared" si="41"/>
        <v>80924.333333333328</v>
      </c>
      <c r="N217" s="16">
        <v>19044</v>
      </c>
      <c r="O217" s="15">
        <f t="shared" si="42"/>
        <v>6348</v>
      </c>
      <c r="P217" s="16">
        <f t="shared" si="40"/>
        <v>261817</v>
      </c>
      <c r="Q217" s="17">
        <f t="shared" si="43"/>
        <v>87272.333333333328</v>
      </c>
      <c r="R217" s="26">
        <f t="shared" si="44"/>
        <v>1.2334365708143332E-2</v>
      </c>
    </row>
    <row r="218" spans="1:18" x14ac:dyDescent="0.2">
      <c r="A218" s="11" t="s">
        <v>30</v>
      </c>
      <c r="B218" s="11" t="s">
        <v>24</v>
      </c>
      <c r="C218" s="11" t="s">
        <v>29</v>
      </c>
      <c r="D218" s="18">
        <v>3</v>
      </c>
      <c r="E218" s="16">
        <v>220925</v>
      </c>
      <c r="F218" s="15">
        <f t="shared" si="36"/>
        <v>73641.666666666672</v>
      </c>
      <c r="G218" s="16">
        <v>5893</v>
      </c>
      <c r="H218" s="15">
        <f t="shared" si="37"/>
        <v>1964.3333333333333</v>
      </c>
      <c r="I218" s="16">
        <f t="shared" si="38"/>
        <v>226818</v>
      </c>
      <c r="J218" s="16">
        <f t="shared" si="39"/>
        <v>75606</v>
      </c>
      <c r="K218" s="18">
        <v>3</v>
      </c>
      <c r="L218" s="16">
        <v>226665</v>
      </c>
      <c r="M218" s="15">
        <f t="shared" si="41"/>
        <v>75555</v>
      </c>
      <c r="N218" s="16">
        <v>5893</v>
      </c>
      <c r="O218" s="15">
        <f t="shared" si="42"/>
        <v>1964.3333333333333</v>
      </c>
      <c r="P218" s="16">
        <f t="shared" si="40"/>
        <v>232558</v>
      </c>
      <c r="Q218" s="17">
        <f t="shared" si="43"/>
        <v>77519.333333333328</v>
      </c>
      <c r="R218" s="26">
        <f t="shared" si="44"/>
        <v>2.5306633512331408E-2</v>
      </c>
    </row>
    <row r="219" spans="1:18" x14ac:dyDescent="0.2">
      <c r="A219" s="11" t="s">
        <v>166</v>
      </c>
      <c r="B219" s="11" t="s">
        <v>164</v>
      </c>
      <c r="C219" s="11" t="s">
        <v>165</v>
      </c>
      <c r="D219" s="18">
        <v>2</v>
      </c>
      <c r="E219" s="16">
        <v>141700</v>
      </c>
      <c r="F219" s="15">
        <f t="shared" si="36"/>
        <v>70850</v>
      </c>
      <c r="G219" s="16">
        <v>18789</v>
      </c>
      <c r="H219" s="15">
        <f t="shared" si="37"/>
        <v>9394.5</v>
      </c>
      <c r="I219" s="16">
        <f t="shared" si="38"/>
        <v>160489</v>
      </c>
      <c r="J219" s="16">
        <f t="shared" si="39"/>
        <v>80244.5</v>
      </c>
      <c r="K219" s="18">
        <v>1.5</v>
      </c>
      <c r="L219" s="16">
        <v>119789</v>
      </c>
      <c r="M219" s="15">
        <f t="shared" si="41"/>
        <v>79859.333333333328</v>
      </c>
      <c r="N219" s="16">
        <v>13409</v>
      </c>
      <c r="O219" s="15">
        <f t="shared" si="42"/>
        <v>8939.3333333333339</v>
      </c>
      <c r="P219" s="16">
        <f t="shared" si="40"/>
        <v>133198</v>
      </c>
      <c r="Q219" s="17">
        <f t="shared" si="43"/>
        <v>88798.666666666672</v>
      </c>
      <c r="R219" s="26">
        <f t="shared" si="44"/>
        <v>0.10660128316167054</v>
      </c>
    </row>
    <row r="220" spans="1:18" x14ac:dyDescent="0.2">
      <c r="A220" s="11" t="s">
        <v>445</v>
      </c>
      <c r="B220" s="11" t="s">
        <v>437</v>
      </c>
      <c r="C220" s="11" t="s">
        <v>444</v>
      </c>
      <c r="D220" s="18">
        <v>4</v>
      </c>
      <c r="E220" s="16">
        <v>290388</v>
      </c>
      <c r="F220" s="15">
        <f t="shared" si="36"/>
        <v>72597</v>
      </c>
      <c r="G220" s="16">
        <v>14400</v>
      </c>
      <c r="H220" s="15">
        <f t="shared" si="37"/>
        <v>3600</v>
      </c>
      <c r="I220" s="16">
        <f t="shared" si="38"/>
        <v>304788</v>
      </c>
      <c r="J220" s="16">
        <f t="shared" si="39"/>
        <v>76197</v>
      </c>
      <c r="K220" s="18">
        <v>4</v>
      </c>
      <c r="L220" s="16">
        <v>297832</v>
      </c>
      <c r="M220" s="15">
        <f t="shared" si="41"/>
        <v>74458</v>
      </c>
      <c r="N220" s="16">
        <v>10200</v>
      </c>
      <c r="O220" s="15">
        <f t="shared" si="42"/>
        <v>2550</v>
      </c>
      <c r="P220" s="16">
        <f t="shared" si="40"/>
        <v>308032</v>
      </c>
      <c r="Q220" s="17">
        <f t="shared" si="43"/>
        <v>77008</v>
      </c>
      <c r="R220" s="26">
        <f t="shared" si="44"/>
        <v>1.0643463653424676E-2</v>
      </c>
    </row>
    <row r="221" spans="1:18" x14ac:dyDescent="0.2">
      <c r="A221" s="11" t="s">
        <v>135</v>
      </c>
      <c r="B221" s="11" t="s">
        <v>129</v>
      </c>
      <c r="C221" s="11" t="s">
        <v>134</v>
      </c>
      <c r="D221" s="18">
        <v>5</v>
      </c>
      <c r="E221" s="16">
        <v>378880</v>
      </c>
      <c r="F221" s="15">
        <f t="shared" si="36"/>
        <v>75776</v>
      </c>
      <c r="G221" s="16">
        <v>19185</v>
      </c>
      <c r="H221" s="15">
        <f t="shared" si="37"/>
        <v>3837</v>
      </c>
      <c r="I221" s="16">
        <f t="shared" si="38"/>
        <v>398065</v>
      </c>
      <c r="J221" s="16">
        <f t="shared" si="39"/>
        <v>79613</v>
      </c>
      <c r="K221" s="18">
        <v>5</v>
      </c>
      <c r="L221" s="16">
        <v>388658</v>
      </c>
      <c r="M221" s="15">
        <f t="shared" si="41"/>
        <v>77731.600000000006</v>
      </c>
      <c r="N221" s="16">
        <v>19185</v>
      </c>
      <c r="O221" s="15">
        <f t="shared" si="42"/>
        <v>3837</v>
      </c>
      <c r="P221" s="16">
        <f t="shared" si="40"/>
        <v>407843</v>
      </c>
      <c r="Q221" s="17">
        <f t="shared" si="43"/>
        <v>81568.600000000006</v>
      </c>
      <c r="R221" s="26">
        <f t="shared" si="44"/>
        <v>2.4563827515606821E-2</v>
      </c>
    </row>
    <row r="222" spans="1:18" x14ac:dyDescent="0.2">
      <c r="A222" s="11" t="s">
        <v>404</v>
      </c>
      <c r="B222" s="11" t="s">
        <v>400</v>
      </c>
      <c r="C222" s="11" t="s">
        <v>403</v>
      </c>
      <c r="D222" s="18">
        <v>3</v>
      </c>
      <c r="E222" s="16">
        <v>232837</v>
      </c>
      <c r="F222" s="15">
        <f t="shared" si="36"/>
        <v>77612.333333333328</v>
      </c>
      <c r="G222" s="16">
        <v>0</v>
      </c>
      <c r="H222" s="15">
        <f t="shared" si="37"/>
        <v>0</v>
      </c>
      <c r="I222" s="16">
        <f t="shared" si="38"/>
        <v>232837</v>
      </c>
      <c r="J222" s="16">
        <f t="shared" si="39"/>
        <v>77612.333333333328</v>
      </c>
      <c r="K222" s="18">
        <v>3</v>
      </c>
      <c r="L222" s="16">
        <v>237191</v>
      </c>
      <c r="M222" s="15">
        <f t="shared" si="41"/>
        <v>79063.666666666672</v>
      </c>
      <c r="N222" s="16">
        <v>0</v>
      </c>
      <c r="O222" s="15">
        <f t="shared" si="42"/>
        <v>0</v>
      </c>
      <c r="P222" s="16">
        <f t="shared" si="40"/>
        <v>237191</v>
      </c>
      <c r="Q222" s="17">
        <f t="shared" si="43"/>
        <v>79063.666666666672</v>
      </c>
      <c r="R222" s="26">
        <f t="shared" si="44"/>
        <v>1.8699777097282773E-2</v>
      </c>
    </row>
    <row r="223" spans="1:18" x14ac:dyDescent="0.2">
      <c r="A223" s="11" t="s">
        <v>572</v>
      </c>
      <c r="B223" s="11" t="s">
        <v>568</v>
      </c>
      <c r="C223" s="11" t="s">
        <v>571</v>
      </c>
      <c r="D223" s="18">
        <v>10</v>
      </c>
      <c r="E223" s="16">
        <v>904993</v>
      </c>
      <c r="F223" s="15">
        <f t="shared" si="36"/>
        <v>90499.3</v>
      </c>
      <c r="G223" s="16">
        <v>32400</v>
      </c>
      <c r="H223" s="15">
        <f t="shared" si="37"/>
        <v>3240</v>
      </c>
      <c r="I223" s="16">
        <f t="shared" si="38"/>
        <v>937393</v>
      </c>
      <c r="J223" s="16">
        <f t="shared" si="39"/>
        <v>93739.3</v>
      </c>
      <c r="K223" s="18">
        <v>10</v>
      </c>
      <c r="L223" s="16">
        <v>922168</v>
      </c>
      <c r="M223" s="15">
        <f t="shared" si="41"/>
        <v>92216.8</v>
      </c>
      <c r="N223" s="16">
        <v>34785</v>
      </c>
      <c r="O223" s="15">
        <f t="shared" si="42"/>
        <v>3478.5</v>
      </c>
      <c r="P223" s="16">
        <f t="shared" si="40"/>
        <v>956953</v>
      </c>
      <c r="Q223" s="17">
        <f t="shared" si="43"/>
        <v>95695.3</v>
      </c>
      <c r="R223" s="26">
        <f t="shared" si="44"/>
        <v>2.086638154968087E-2</v>
      </c>
    </row>
    <row r="224" spans="1:18" x14ac:dyDescent="0.2">
      <c r="A224" s="11" t="s">
        <v>478</v>
      </c>
      <c r="B224" s="11" t="s">
        <v>475</v>
      </c>
      <c r="C224" s="11" t="s">
        <v>477</v>
      </c>
      <c r="D224" s="18">
        <v>1.7999999523162842</v>
      </c>
      <c r="E224" s="16">
        <v>134341</v>
      </c>
      <c r="F224" s="15">
        <f t="shared" si="36"/>
        <v>74633.890866011803</v>
      </c>
      <c r="G224" s="16">
        <v>5376</v>
      </c>
      <c r="H224" s="15">
        <f t="shared" si="37"/>
        <v>2986.6667457863159</v>
      </c>
      <c r="I224" s="16">
        <f t="shared" si="38"/>
        <v>139717</v>
      </c>
      <c r="J224" s="16">
        <f t="shared" si="39"/>
        <v>77620.557611798111</v>
      </c>
      <c r="K224" s="18">
        <v>1.7999999523162842</v>
      </c>
      <c r="L224" s="16">
        <v>142066</v>
      </c>
      <c r="M224" s="15">
        <f t="shared" si="41"/>
        <v>78925.557646368805</v>
      </c>
      <c r="N224" s="16">
        <v>5332</v>
      </c>
      <c r="O224" s="15">
        <f t="shared" si="42"/>
        <v>2962.2223006943145</v>
      </c>
      <c r="P224" s="16">
        <f t="shared" si="40"/>
        <v>147398</v>
      </c>
      <c r="Q224" s="17">
        <f t="shared" si="43"/>
        <v>81887.779947063129</v>
      </c>
      <c r="R224" s="26">
        <f t="shared" si="44"/>
        <v>5.4975414588060267E-2</v>
      </c>
    </row>
    <row r="225" spans="1:18" x14ac:dyDescent="0.2">
      <c r="A225" s="11" t="s">
        <v>239</v>
      </c>
      <c r="B225" s="11" t="s">
        <v>237</v>
      </c>
      <c r="C225" s="11" t="s">
        <v>238</v>
      </c>
      <c r="D225" s="18">
        <v>2</v>
      </c>
      <c r="E225" s="16">
        <v>151175</v>
      </c>
      <c r="F225" s="15">
        <f t="shared" si="36"/>
        <v>75587.5</v>
      </c>
      <c r="G225" s="16">
        <v>225</v>
      </c>
      <c r="H225" s="43">
        <f t="shared" si="37"/>
        <v>112.5</v>
      </c>
      <c r="I225" s="16">
        <f t="shared" si="38"/>
        <v>151400</v>
      </c>
      <c r="J225" s="16">
        <f t="shared" si="39"/>
        <v>75700</v>
      </c>
      <c r="K225" s="18">
        <v>2</v>
      </c>
      <c r="L225" s="16">
        <v>154885</v>
      </c>
      <c r="M225" s="15">
        <f t="shared" si="41"/>
        <v>77442.5</v>
      </c>
      <c r="N225" s="16">
        <v>225</v>
      </c>
      <c r="O225" s="15">
        <f t="shared" si="42"/>
        <v>112.5</v>
      </c>
      <c r="P225" s="16">
        <f t="shared" si="40"/>
        <v>155110</v>
      </c>
      <c r="Q225" s="17">
        <f t="shared" si="43"/>
        <v>77555</v>
      </c>
      <c r="R225" s="26">
        <f t="shared" si="44"/>
        <v>2.4504623513870543E-2</v>
      </c>
    </row>
    <row r="226" spans="1:18" x14ac:dyDescent="0.2">
      <c r="A226" s="11" t="s">
        <v>245</v>
      </c>
      <c r="B226" s="11" t="s">
        <v>237</v>
      </c>
      <c r="C226" s="11" t="s">
        <v>244</v>
      </c>
      <c r="D226" s="18">
        <v>4</v>
      </c>
      <c r="E226" s="16">
        <v>316342</v>
      </c>
      <c r="F226" s="15">
        <f t="shared" si="36"/>
        <v>79085.5</v>
      </c>
      <c r="G226" s="16">
        <v>20928</v>
      </c>
      <c r="H226" s="15">
        <f t="shared" si="37"/>
        <v>5232</v>
      </c>
      <c r="I226" s="16">
        <f t="shared" si="38"/>
        <v>337270</v>
      </c>
      <c r="J226" s="16">
        <f t="shared" si="39"/>
        <v>84317.5</v>
      </c>
      <c r="K226" s="18">
        <v>4</v>
      </c>
      <c r="L226" s="16">
        <v>325178</v>
      </c>
      <c r="M226" s="15">
        <f t="shared" si="41"/>
        <v>81294.5</v>
      </c>
      <c r="N226" s="16">
        <v>20928</v>
      </c>
      <c r="O226" s="15">
        <f t="shared" si="42"/>
        <v>5232</v>
      </c>
      <c r="P226" s="16">
        <f t="shared" si="40"/>
        <v>346106</v>
      </c>
      <c r="Q226" s="17">
        <f t="shared" si="43"/>
        <v>86526.5</v>
      </c>
      <c r="R226" s="26">
        <f t="shared" si="44"/>
        <v>2.6198594597799982E-2</v>
      </c>
    </row>
    <row r="227" spans="1:18" x14ac:dyDescent="0.2">
      <c r="A227" s="11" t="s">
        <v>185</v>
      </c>
      <c r="B227" s="11" t="s">
        <v>179</v>
      </c>
      <c r="C227" s="11" t="s">
        <v>184</v>
      </c>
      <c r="D227" s="18">
        <v>13.5</v>
      </c>
      <c r="E227" s="16">
        <v>1290619</v>
      </c>
      <c r="F227" s="15">
        <f t="shared" si="36"/>
        <v>95601.407407407401</v>
      </c>
      <c r="G227" s="16">
        <v>0</v>
      </c>
      <c r="H227" s="15">
        <f t="shared" si="37"/>
        <v>0</v>
      </c>
      <c r="I227" s="16">
        <f t="shared" si="38"/>
        <v>1290619</v>
      </c>
      <c r="J227" s="16">
        <f t="shared" si="39"/>
        <v>95601.407407407401</v>
      </c>
      <c r="K227" s="18">
        <v>13.5</v>
      </c>
      <c r="L227" s="16">
        <v>1327650</v>
      </c>
      <c r="M227" s="15">
        <f t="shared" si="41"/>
        <v>98344.444444444438</v>
      </c>
      <c r="N227" s="16">
        <v>0</v>
      </c>
      <c r="O227" s="15">
        <f t="shared" si="42"/>
        <v>0</v>
      </c>
      <c r="P227" s="16">
        <f t="shared" si="40"/>
        <v>1327650</v>
      </c>
      <c r="Q227" s="17">
        <f t="shared" si="43"/>
        <v>98344.444444444438</v>
      </c>
      <c r="R227" s="26">
        <f t="shared" si="44"/>
        <v>2.8692433630684189E-2</v>
      </c>
    </row>
    <row r="228" spans="1:18" x14ac:dyDescent="0.2">
      <c r="A228" s="11" t="s">
        <v>508</v>
      </c>
      <c r="B228" s="11" t="s">
        <v>500</v>
      </c>
      <c r="C228" s="11" t="s">
        <v>507</v>
      </c>
      <c r="D228" s="18">
        <v>2</v>
      </c>
      <c r="E228" s="16">
        <v>145578</v>
      </c>
      <c r="F228" s="15">
        <f t="shared" si="36"/>
        <v>72789</v>
      </c>
      <c r="G228" s="16">
        <v>11904</v>
      </c>
      <c r="H228" s="15">
        <f t="shared" si="37"/>
        <v>5952</v>
      </c>
      <c r="I228" s="16">
        <f t="shared" si="38"/>
        <v>157482</v>
      </c>
      <c r="J228" s="16">
        <f t="shared" si="39"/>
        <v>78741</v>
      </c>
      <c r="K228" s="18">
        <v>2</v>
      </c>
      <c r="L228" s="16">
        <v>146978</v>
      </c>
      <c r="M228" s="15">
        <f t="shared" si="41"/>
        <v>73489</v>
      </c>
      <c r="N228" s="16">
        <v>11904</v>
      </c>
      <c r="O228" s="15">
        <f t="shared" si="42"/>
        <v>5952</v>
      </c>
      <c r="P228" s="16">
        <f t="shared" si="40"/>
        <v>158882</v>
      </c>
      <c r="Q228" s="17">
        <f t="shared" si="43"/>
        <v>79441</v>
      </c>
      <c r="R228" s="26">
        <f t="shared" si="44"/>
        <v>8.8899048780178049E-3</v>
      </c>
    </row>
    <row r="229" spans="1:18" x14ac:dyDescent="0.2">
      <c r="A229" s="11" t="s">
        <v>402</v>
      </c>
      <c r="B229" s="11" t="s">
        <v>400</v>
      </c>
      <c r="C229" s="11" t="s">
        <v>401</v>
      </c>
      <c r="D229" s="18">
        <v>3</v>
      </c>
      <c r="E229" s="16">
        <v>259771</v>
      </c>
      <c r="F229" s="15">
        <f t="shared" si="36"/>
        <v>86590.333333333328</v>
      </c>
      <c r="G229" s="16">
        <v>32837</v>
      </c>
      <c r="H229" s="15">
        <f t="shared" si="37"/>
        <v>10945.666666666666</v>
      </c>
      <c r="I229" s="16">
        <f t="shared" si="38"/>
        <v>292608</v>
      </c>
      <c r="J229" s="16">
        <f t="shared" si="39"/>
        <v>97536</v>
      </c>
      <c r="K229" s="18">
        <v>3</v>
      </c>
      <c r="L229" s="16">
        <v>267671</v>
      </c>
      <c r="M229" s="15">
        <f t="shared" si="41"/>
        <v>89223.666666666672</v>
      </c>
      <c r="N229" s="16">
        <v>33300</v>
      </c>
      <c r="O229" s="15">
        <f t="shared" si="42"/>
        <v>11100</v>
      </c>
      <c r="P229" s="16">
        <f t="shared" si="40"/>
        <v>300971</v>
      </c>
      <c r="Q229" s="17">
        <f t="shared" si="43"/>
        <v>100323.66666666667</v>
      </c>
      <c r="R229" s="26">
        <f t="shared" si="44"/>
        <v>2.858090004374458E-2</v>
      </c>
    </row>
    <row r="230" spans="1:18" x14ac:dyDescent="0.2">
      <c r="A230" s="11" t="s">
        <v>406</v>
      </c>
      <c r="B230" s="11" t="s">
        <v>400</v>
      </c>
      <c r="C230" s="11" t="s">
        <v>405</v>
      </c>
      <c r="D230" s="18">
        <v>4</v>
      </c>
      <c r="E230" s="16">
        <v>366843</v>
      </c>
      <c r="F230" s="15">
        <f t="shared" si="36"/>
        <v>91710.75</v>
      </c>
      <c r="G230" s="16">
        <v>73002</v>
      </c>
      <c r="H230" s="15">
        <f t="shared" si="37"/>
        <v>18250.5</v>
      </c>
      <c r="I230" s="16">
        <f t="shared" si="38"/>
        <v>439845</v>
      </c>
      <c r="J230" s="16">
        <f t="shared" si="39"/>
        <v>109961.25</v>
      </c>
      <c r="K230" s="18">
        <v>4</v>
      </c>
      <c r="L230" s="16">
        <v>361649</v>
      </c>
      <c r="M230" s="15">
        <f t="shared" si="41"/>
        <v>90412.25</v>
      </c>
      <c r="N230" s="16">
        <v>72248</v>
      </c>
      <c r="O230" s="15">
        <f t="shared" si="42"/>
        <v>18062</v>
      </c>
      <c r="P230" s="16">
        <f t="shared" si="40"/>
        <v>433897</v>
      </c>
      <c r="Q230" s="17">
        <f t="shared" si="43"/>
        <v>108474.25</v>
      </c>
      <c r="R230" s="26">
        <f t="shared" si="44"/>
        <v>-1.3522945583103138E-2</v>
      </c>
    </row>
    <row r="231" spans="1:18" x14ac:dyDescent="0.2">
      <c r="A231" s="11" t="s">
        <v>408</v>
      </c>
      <c r="B231" s="11" t="s">
        <v>400</v>
      </c>
      <c r="C231" s="11" t="s">
        <v>407</v>
      </c>
      <c r="D231" s="18">
        <v>3</v>
      </c>
      <c r="E231" s="16">
        <v>248957</v>
      </c>
      <c r="F231" s="15">
        <f t="shared" si="36"/>
        <v>82985.666666666672</v>
      </c>
      <c r="G231" s="16">
        <v>79</v>
      </c>
      <c r="H231" s="43">
        <f t="shared" si="37"/>
        <v>26.333333333333332</v>
      </c>
      <c r="I231" s="16">
        <f t="shared" si="38"/>
        <v>249036</v>
      </c>
      <c r="J231" s="16">
        <f t="shared" si="39"/>
        <v>83012</v>
      </c>
      <c r="K231" s="18">
        <v>3</v>
      </c>
      <c r="L231" s="16">
        <v>251357</v>
      </c>
      <c r="M231" s="15">
        <f t="shared" si="41"/>
        <v>83785.666666666672</v>
      </c>
      <c r="N231" s="16">
        <v>86</v>
      </c>
      <c r="O231" s="15">
        <f t="shared" si="42"/>
        <v>28.666666666666668</v>
      </c>
      <c r="P231" s="16">
        <f t="shared" si="40"/>
        <v>251443</v>
      </c>
      <c r="Q231" s="17">
        <f t="shared" si="43"/>
        <v>83814.333333333328</v>
      </c>
      <c r="R231" s="26">
        <f t="shared" si="44"/>
        <v>9.6652692783372098E-3</v>
      </c>
    </row>
    <row r="232" spans="1:18" x14ac:dyDescent="0.2">
      <c r="A232" s="11" t="s">
        <v>376</v>
      </c>
      <c r="B232" s="11" t="s">
        <v>374</v>
      </c>
      <c r="C232" s="11" t="s">
        <v>375</v>
      </c>
      <c r="D232" s="18">
        <v>2</v>
      </c>
      <c r="E232" s="16">
        <v>142255</v>
      </c>
      <c r="F232" s="15">
        <f t="shared" si="36"/>
        <v>71127.5</v>
      </c>
      <c r="G232" s="16">
        <v>10947</v>
      </c>
      <c r="H232" s="15">
        <f t="shared" si="37"/>
        <v>5473.5</v>
      </c>
      <c r="I232" s="16">
        <f t="shared" si="38"/>
        <v>153202</v>
      </c>
      <c r="J232" s="16">
        <f t="shared" si="39"/>
        <v>76601</v>
      </c>
      <c r="K232" s="18">
        <v>2</v>
      </c>
      <c r="L232" s="16">
        <v>144104</v>
      </c>
      <c r="M232" s="15">
        <f t="shared" si="41"/>
        <v>72052</v>
      </c>
      <c r="N232" s="16">
        <v>10947</v>
      </c>
      <c r="O232" s="15">
        <f t="shared" si="42"/>
        <v>5473.5</v>
      </c>
      <c r="P232" s="16">
        <f t="shared" si="40"/>
        <v>155051</v>
      </c>
      <c r="Q232" s="17">
        <f t="shared" si="43"/>
        <v>77525.5</v>
      </c>
      <c r="R232" s="26">
        <f t="shared" si="44"/>
        <v>1.2069033041344109E-2</v>
      </c>
    </row>
    <row r="233" spans="1:18" x14ac:dyDescent="0.2">
      <c r="A233" s="11" t="s">
        <v>329</v>
      </c>
      <c r="B233" s="11" t="s">
        <v>321</v>
      </c>
      <c r="C233" s="11" t="s">
        <v>328</v>
      </c>
      <c r="D233" s="18">
        <v>3</v>
      </c>
      <c r="E233" s="16">
        <v>227198</v>
      </c>
      <c r="F233" s="15">
        <f t="shared" si="36"/>
        <v>75732.666666666672</v>
      </c>
      <c r="G233" s="16">
        <v>55374</v>
      </c>
      <c r="H233" s="15">
        <f t="shared" si="37"/>
        <v>18458</v>
      </c>
      <c r="I233" s="16">
        <f t="shared" si="38"/>
        <v>282572</v>
      </c>
      <c r="J233" s="16">
        <f t="shared" si="39"/>
        <v>94190.666666666672</v>
      </c>
      <c r="K233" s="18">
        <v>3</v>
      </c>
      <c r="L233" s="16">
        <v>230630</v>
      </c>
      <c r="M233" s="15">
        <f t="shared" si="41"/>
        <v>76876.666666666672</v>
      </c>
      <c r="N233" s="16">
        <v>33948</v>
      </c>
      <c r="O233" s="15">
        <f t="shared" si="42"/>
        <v>11316</v>
      </c>
      <c r="P233" s="16">
        <f t="shared" si="40"/>
        <v>264578</v>
      </c>
      <c r="Q233" s="17">
        <f t="shared" si="43"/>
        <v>88192.666666666672</v>
      </c>
      <c r="R233" s="26">
        <f t="shared" si="44"/>
        <v>-6.3679345441161897E-2</v>
      </c>
    </row>
    <row r="234" spans="1:18" x14ac:dyDescent="0.2">
      <c r="A234" s="11" t="s">
        <v>578</v>
      </c>
      <c r="B234" s="11" t="s">
        <v>568</v>
      </c>
      <c r="C234" s="11" t="s">
        <v>577</v>
      </c>
      <c r="D234" s="18">
        <v>6</v>
      </c>
      <c r="E234" s="16">
        <v>489283</v>
      </c>
      <c r="F234" s="15">
        <f t="shared" si="36"/>
        <v>81547.166666666672</v>
      </c>
      <c r="G234" s="16">
        <v>21587</v>
      </c>
      <c r="H234" s="15">
        <f t="shared" si="37"/>
        <v>3597.8333333333335</v>
      </c>
      <c r="I234" s="16">
        <f t="shared" si="38"/>
        <v>510870</v>
      </c>
      <c r="J234" s="16">
        <f t="shared" si="39"/>
        <v>85145</v>
      </c>
      <c r="K234" s="18">
        <v>6</v>
      </c>
      <c r="L234" s="16">
        <v>481762</v>
      </c>
      <c r="M234" s="15">
        <f t="shared" si="41"/>
        <v>80293.666666666672</v>
      </c>
      <c r="N234" s="16">
        <v>22810</v>
      </c>
      <c r="O234" s="15">
        <f t="shared" si="42"/>
        <v>3801.6666666666665</v>
      </c>
      <c r="P234" s="16">
        <f t="shared" si="40"/>
        <v>504572</v>
      </c>
      <c r="Q234" s="17">
        <f t="shared" si="43"/>
        <v>84095.333333333328</v>
      </c>
      <c r="R234" s="26">
        <f t="shared" si="44"/>
        <v>-1.2327989508094092E-2</v>
      </c>
    </row>
    <row r="235" spans="1:18" x14ac:dyDescent="0.2">
      <c r="A235" s="11" t="s">
        <v>596</v>
      </c>
      <c r="B235" s="11" t="s">
        <v>594</v>
      </c>
      <c r="C235" s="11" t="s">
        <v>595</v>
      </c>
      <c r="D235" s="18">
        <v>2</v>
      </c>
      <c r="E235" s="16">
        <v>150000</v>
      </c>
      <c r="F235" s="15">
        <f t="shared" si="36"/>
        <v>75000</v>
      </c>
      <c r="G235" s="16">
        <v>25953</v>
      </c>
      <c r="H235" s="15">
        <f t="shared" si="37"/>
        <v>12976.5</v>
      </c>
      <c r="I235" s="16">
        <f t="shared" si="38"/>
        <v>175953</v>
      </c>
      <c r="J235" s="16">
        <f t="shared" si="39"/>
        <v>87976.5</v>
      </c>
      <c r="K235" s="18">
        <v>2</v>
      </c>
      <c r="L235" s="16">
        <v>156500</v>
      </c>
      <c r="M235" s="15">
        <f t="shared" si="41"/>
        <v>78250</v>
      </c>
      <c r="N235" s="16">
        <v>20514</v>
      </c>
      <c r="O235" s="15">
        <f t="shared" si="42"/>
        <v>10257</v>
      </c>
      <c r="P235" s="16">
        <f t="shared" si="40"/>
        <v>177014</v>
      </c>
      <c r="Q235" s="17">
        <f t="shared" si="43"/>
        <v>88507</v>
      </c>
      <c r="R235" s="26">
        <f t="shared" si="44"/>
        <v>6.0300193801753879E-3</v>
      </c>
    </row>
    <row r="236" spans="1:18" x14ac:dyDescent="0.2">
      <c r="A236" s="11" t="s">
        <v>332</v>
      </c>
      <c r="B236" s="11" t="s">
        <v>321</v>
      </c>
      <c r="C236" s="11" t="s">
        <v>321</v>
      </c>
      <c r="D236" s="18">
        <v>7</v>
      </c>
      <c r="E236" s="16">
        <v>670061</v>
      </c>
      <c r="F236" s="15">
        <f t="shared" si="36"/>
        <v>95723</v>
      </c>
      <c r="G236" s="16">
        <v>7680</v>
      </c>
      <c r="H236" s="15">
        <f t="shared" si="37"/>
        <v>1097.1428571428571</v>
      </c>
      <c r="I236" s="16">
        <f t="shared" si="38"/>
        <v>677741</v>
      </c>
      <c r="J236" s="16">
        <f t="shared" si="39"/>
        <v>96820.142857142855</v>
      </c>
      <c r="K236" s="18">
        <v>6</v>
      </c>
      <c r="L236" s="16">
        <v>578746</v>
      </c>
      <c r="M236" s="15">
        <f t="shared" si="41"/>
        <v>96457.666666666672</v>
      </c>
      <c r="N236" s="16">
        <v>14400</v>
      </c>
      <c r="O236" s="15">
        <f t="shared" si="42"/>
        <v>2400</v>
      </c>
      <c r="P236" s="16">
        <f t="shared" si="40"/>
        <v>593146</v>
      </c>
      <c r="Q236" s="17">
        <f t="shared" si="43"/>
        <v>98857.666666666672</v>
      </c>
      <c r="R236" s="26">
        <f t="shared" si="44"/>
        <v>2.1044420607085473E-2</v>
      </c>
    </row>
    <row r="237" spans="1:18" x14ac:dyDescent="0.2">
      <c r="A237" s="11" t="s">
        <v>443</v>
      </c>
      <c r="B237" s="11" t="s">
        <v>437</v>
      </c>
      <c r="C237" s="11" t="s">
        <v>442</v>
      </c>
      <c r="D237" s="18">
        <v>1.7999999523162842</v>
      </c>
      <c r="E237" s="16">
        <v>119014</v>
      </c>
      <c r="F237" s="15">
        <f t="shared" si="36"/>
        <v>66118.890640441328</v>
      </c>
      <c r="G237" s="16">
        <v>11317</v>
      </c>
      <c r="H237" s="15">
        <f t="shared" si="37"/>
        <v>6287.2223887767368</v>
      </c>
      <c r="I237" s="16">
        <f t="shared" si="38"/>
        <v>130331</v>
      </c>
      <c r="J237" s="16">
        <f t="shared" si="39"/>
        <v>72406.113029218061</v>
      </c>
      <c r="K237" s="18">
        <v>1.7999999523162842</v>
      </c>
      <c r="L237" s="16">
        <v>118920</v>
      </c>
      <c r="M237" s="15">
        <f t="shared" si="41"/>
        <v>66066.668416835688</v>
      </c>
      <c r="N237" s="16">
        <v>11592</v>
      </c>
      <c r="O237" s="15">
        <f t="shared" si="42"/>
        <v>6440.0001706017438</v>
      </c>
      <c r="P237" s="16">
        <f t="shared" si="40"/>
        <v>130512</v>
      </c>
      <c r="Q237" s="17">
        <f t="shared" si="43"/>
        <v>72506.668587437438</v>
      </c>
      <c r="R237" s="26">
        <f t="shared" si="44"/>
        <v>1.3887716659890333E-3</v>
      </c>
    </row>
    <row r="238" spans="1:18" x14ac:dyDescent="0.2">
      <c r="A238" s="11" t="s">
        <v>439</v>
      </c>
      <c r="B238" s="11" t="s">
        <v>437</v>
      </c>
      <c r="C238" s="11" t="s">
        <v>438</v>
      </c>
      <c r="D238" s="18">
        <v>2</v>
      </c>
      <c r="E238" s="16">
        <v>143750</v>
      </c>
      <c r="F238" s="15">
        <f t="shared" si="36"/>
        <v>71875</v>
      </c>
      <c r="G238" s="16">
        <v>5256</v>
      </c>
      <c r="H238" s="15">
        <f t="shared" si="37"/>
        <v>2628</v>
      </c>
      <c r="I238" s="16">
        <f t="shared" si="38"/>
        <v>149006</v>
      </c>
      <c r="J238" s="16">
        <f t="shared" si="39"/>
        <v>74503</v>
      </c>
      <c r="K238" s="18">
        <v>2</v>
      </c>
      <c r="L238" s="16">
        <v>145200</v>
      </c>
      <c r="M238" s="15">
        <f t="shared" si="41"/>
        <v>72600</v>
      </c>
      <c r="N238" s="16">
        <v>5280</v>
      </c>
      <c r="O238" s="15">
        <f t="shared" si="42"/>
        <v>2640</v>
      </c>
      <c r="P238" s="16">
        <f t="shared" si="40"/>
        <v>150480</v>
      </c>
      <c r="Q238" s="17">
        <f t="shared" si="43"/>
        <v>75240</v>
      </c>
      <c r="R238" s="26">
        <f t="shared" si="44"/>
        <v>9.8922191052709281E-3</v>
      </c>
    </row>
    <row r="239" spans="1:18" x14ac:dyDescent="0.2">
      <c r="A239" s="11" t="s">
        <v>176</v>
      </c>
      <c r="B239" s="11" t="s">
        <v>174</v>
      </c>
      <c r="C239" s="11" t="s">
        <v>175</v>
      </c>
      <c r="D239" s="18">
        <v>17</v>
      </c>
      <c r="E239" s="16">
        <v>1401839</v>
      </c>
      <c r="F239" s="15">
        <f t="shared" si="36"/>
        <v>82461.117647058825</v>
      </c>
      <c r="G239" s="16">
        <v>131850</v>
      </c>
      <c r="H239" s="15">
        <f t="shared" si="37"/>
        <v>7755.8823529411766</v>
      </c>
      <c r="I239" s="16">
        <f t="shared" si="38"/>
        <v>1533689</v>
      </c>
      <c r="J239" s="16">
        <f t="shared" si="39"/>
        <v>90217</v>
      </c>
      <c r="K239" s="18">
        <v>17</v>
      </c>
      <c r="L239" s="16">
        <v>1447235</v>
      </c>
      <c r="M239" s="15">
        <f t="shared" si="41"/>
        <v>85131.470588235301</v>
      </c>
      <c r="N239" s="16">
        <v>133200</v>
      </c>
      <c r="O239" s="15">
        <f t="shared" si="42"/>
        <v>7835.2941176470586</v>
      </c>
      <c r="P239" s="16">
        <f t="shared" si="40"/>
        <v>1580435</v>
      </c>
      <c r="Q239" s="17">
        <f t="shared" si="43"/>
        <v>92966.76470588235</v>
      </c>
      <c r="R239" s="26">
        <f t="shared" si="44"/>
        <v>3.0479451831499048E-2</v>
      </c>
    </row>
    <row r="240" spans="1:18" x14ac:dyDescent="0.2">
      <c r="A240" s="11" t="s">
        <v>327</v>
      </c>
      <c r="B240" s="11" t="s">
        <v>321</v>
      </c>
      <c r="C240" s="11" t="s">
        <v>326</v>
      </c>
      <c r="D240" s="18">
        <v>6</v>
      </c>
      <c r="E240" s="16">
        <v>550981</v>
      </c>
      <c r="F240" s="15">
        <f t="shared" si="36"/>
        <v>91830.166666666672</v>
      </c>
      <c r="G240" s="16">
        <v>19124</v>
      </c>
      <c r="H240" s="15">
        <f t="shared" si="37"/>
        <v>3187.3333333333335</v>
      </c>
      <c r="I240" s="16">
        <f t="shared" si="38"/>
        <v>570105</v>
      </c>
      <c r="J240" s="16">
        <f t="shared" si="39"/>
        <v>95017.5</v>
      </c>
      <c r="K240" s="18">
        <v>6</v>
      </c>
      <c r="L240" s="16">
        <v>555523</v>
      </c>
      <c r="M240" s="15">
        <f t="shared" si="41"/>
        <v>92587.166666666672</v>
      </c>
      <c r="N240" s="16">
        <v>18562</v>
      </c>
      <c r="O240" s="15">
        <f t="shared" si="42"/>
        <v>3093.6666666666665</v>
      </c>
      <c r="P240" s="16">
        <f t="shared" si="40"/>
        <v>574085</v>
      </c>
      <c r="Q240" s="17">
        <f t="shared" si="43"/>
        <v>95680.833333333328</v>
      </c>
      <c r="R240" s="26">
        <f t="shared" si="44"/>
        <v>6.9811701353258973E-3</v>
      </c>
    </row>
    <row r="241" spans="1:18" x14ac:dyDescent="0.2">
      <c r="A241" s="11" t="s">
        <v>183</v>
      </c>
      <c r="B241" s="11" t="s">
        <v>179</v>
      </c>
      <c r="C241" s="11" t="s">
        <v>182</v>
      </c>
      <c r="D241" s="18">
        <v>2.2999999523162842</v>
      </c>
      <c r="E241" s="16">
        <v>161625</v>
      </c>
      <c r="F241" s="15">
        <f t="shared" si="36"/>
        <v>70271.740587312044</v>
      </c>
      <c r="G241" s="16">
        <v>15686</v>
      </c>
      <c r="H241" s="15">
        <f t="shared" si="37"/>
        <v>6820.0001413925866</v>
      </c>
      <c r="I241" s="16">
        <f t="shared" si="38"/>
        <v>177311</v>
      </c>
      <c r="J241" s="16">
        <f t="shared" si="39"/>
        <v>77091.740728704637</v>
      </c>
      <c r="K241" s="18">
        <v>1.7999999523162842</v>
      </c>
      <c r="L241" s="16">
        <v>125665</v>
      </c>
      <c r="M241" s="15">
        <f t="shared" si="41"/>
        <v>69813.890738325397</v>
      </c>
      <c r="N241" s="16">
        <v>12276</v>
      </c>
      <c r="O241" s="15">
        <f t="shared" si="42"/>
        <v>6820.0001806683058</v>
      </c>
      <c r="P241" s="16">
        <f t="shared" si="40"/>
        <v>137941</v>
      </c>
      <c r="Q241" s="17">
        <f t="shared" si="43"/>
        <v>76633.890918993711</v>
      </c>
      <c r="R241" s="26">
        <f t="shared" si="44"/>
        <v>-5.9390254440116483E-3</v>
      </c>
    </row>
    <row r="242" spans="1:18" x14ac:dyDescent="0.2">
      <c r="A242" s="11" t="s">
        <v>241</v>
      </c>
      <c r="B242" s="11" t="s">
        <v>237</v>
      </c>
      <c r="C242" s="11" t="s">
        <v>240</v>
      </c>
      <c r="D242" s="18">
        <v>3</v>
      </c>
      <c r="E242" s="16">
        <v>216645</v>
      </c>
      <c r="F242" s="15">
        <f t="shared" si="36"/>
        <v>72215</v>
      </c>
      <c r="G242" s="16">
        <v>17569</v>
      </c>
      <c r="H242" s="15">
        <f t="shared" si="37"/>
        <v>5856.333333333333</v>
      </c>
      <c r="I242" s="16">
        <f t="shared" si="38"/>
        <v>234214</v>
      </c>
      <c r="J242" s="16">
        <f t="shared" si="39"/>
        <v>78071.333333333328</v>
      </c>
      <c r="K242" s="18">
        <v>3</v>
      </c>
      <c r="L242" s="16">
        <v>217375</v>
      </c>
      <c r="M242" s="15">
        <f t="shared" si="41"/>
        <v>72458.333333333328</v>
      </c>
      <c r="N242" s="16">
        <v>17418</v>
      </c>
      <c r="O242" s="15">
        <f t="shared" si="42"/>
        <v>5806</v>
      </c>
      <c r="P242" s="16">
        <f t="shared" si="40"/>
        <v>234793</v>
      </c>
      <c r="Q242" s="17">
        <f t="shared" si="43"/>
        <v>78264.333333333328</v>
      </c>
      <c r="R242" s="26">
        <f t="shared" si="44"/>
        <v>2.472098166633933E-3</v>
      </c>
    </row>
    <row r="243" spans="1:18" x14ac:dyDescent="0.2">
      <c r="A243" s="11" t="s">
        <v>652</v>
      </c>
      <c r="B243" s="11" t="s">
        <v>646</v>
      </c>
      <c r="C243" s="11" t="s">
        <v>651</v>
      </c>
      <c r="D243" s="18">
        <v>3.2000000476837158</v>
      </c>
      <c r="E243" s="16">
        <v>232990</v>
      </c>
      <c r="F243" s="15">
        <f t="shared" si="36"/>
        <v>72809.373915055781</v>
      </c>
      <c r="G243" s="16">
        <v>19390</v>
      </c>
      <c r="H243" s="15">
        <f t="shared" si="37"/>
        <v>6059.3749097082773</v>
      </c>
      <c r="I243" s="16">
        <f t="shared" si="38"/>
        <v>252380</v>
      </c>
      <c r="J243" s="16">
        <f t="shared" si="39"/>
        <v>78868.748824764058</v>
      </c>
      <c r="K243" s="18">
        <v>3.2000000476837158</v>
      </c>
      <c r="L243" s="16">
        <v>236485</v>
      </c>
      <c r="M243" s="15">
        <f t="shared" si="41"/>
        <v>73901.561398780919</v>
      </c>
      <c r="N243" s="16">
        <v>19200</v>
      </c>
      <c r="O243" s="15">
        <f t="shared" si="42"/>
        <v>5999.9999105930337</v>
      </c>
      <c r="P243" s="16">
        <f t="shared" si="40"/>
        <v>255685</v>
      </c>
      <c r="Q243" s="17">
        <f t="shared" si="43"/>
        <v>79901.561309373952</v>
      </c>
      <c r="R243" s="26">
        <f t="shared" si="44"/>
        <v>1.3095332435216734E-2</v>
      </c>
    </row>
    <row r="244" spans="1:18" x14ac:dyDescent="0.2">
      <c r="A244" s="11" t="s">
        <v>115</v>
      </c>
      <c r="B244" s="11" t="s">
        <v>105</v>
      </c>
      <c r="C244" s="11" t="s">
        <v>114</v>
      </c>
      <c r="D244" s="18">
        <v>1.5</v>
      </c>
      <c r="E244" s="16">
        <v>111038</v>
      </c>
      <c r="F244" s="15">
        <f t="shared" si="36"/>
        <v>74025.333333333328</v>
      </c>
      <c r="G244" s="16">
        <v>4109</v>
      </c>
      <c r="H244" s="15">
        <f t="shared" si="37"/>
        <v>2739.3333333333335</v>
      </c>
      <c r="I244" s="16">
        <f t="shared" si="38"/>
        <v>115147</v>
      </c>
      <c r="J244" s="16">
        <f t="shared" si="39"/>
        <v>76764.666666666672</v>
      </c>
      <c r="K244" s="18">
        <v>1.5</v>
      </c>
      <c r="L244" s="16">
        <v>118483</v>
      </c>
      <c r="M244" s="15">
        <f t="shared" si="41"/>
        <v>78988.666666666672</v>
      </c>
      <c r="N244" s="16">
        <v>4115</v>
      </c>
      <c r="O244" s="15">
        <f t="shared" si="42"/>
        <v>2743.3333333333335</v>
      </c>
      <c r="P244" s="16">
        <f t="shared" si="40"/>
        <v>122598</v>
      </c>
      <c r="Q244" s="17">
        <f t="shared" si="43"/>
        <v>81732</v>
      </c>
      <c r="R244" s="26">
        <f t="shared" si="44"/>
        <v>6.4708589889445597E-2</v>
      </c>
    </row>
    <row r="245" spans="1:18" x14ac:dyDescent="0.2">
      <c r="A245" s="11" t="s">
        <v>107</v>
      </c>
      <c r="B245" s="11" t="s">
        <v>105</v>
      </c>
      <c r="C245" s="11" t="s">
        <v>106</v>
      </c>
      <c r="D245" s="18">
        <v>1.5</v>
      </c>
      <c r="E245" s="16">
        <v>124500</v>
      </c>
      <c r="F245" s="15">
        <f t="shared" si="36"/>
        <v>83000</v>
      </c>
      <c r="G245" s="16">
        <v>28080</v>
      </c>
      <c r="H245" s="15">
        <f t="shared" si="37"/>
        <v>18720</v>
      </c>
      <c r="I245" s="16">
        <f t="shared" si="38"/>
        <v>152580</v>
      </c>
      <c r="J245" s="16">
        <f t="shared" si="39"/>
        <v>101720</v>
      </c>
      <c r="K245" s="18">
        <v>1.5</v>
      </c>
      <c r="L245" s="16">
        <v>124500</v>
      </c>
      <c r="M245" s="15">
        <f t="shared" si="41"/>
        <v>83000</v>
      </c>
      <c r="N245" s="16">
        <v>24513</v>
      </c>
      <c r="O245" s="15">
        <f t="shared" si="42"/>
        <v>16342</v>
      </c>
      <c r="P245" s="16">
        <f t="shared" si="40"/>
        <v>149013</v>
      </c>
      <c r="Q245" s="17">
        <f t="shared" si="43"/>
        <v>99342</v>
      </c>
      <c r="R245" s="26">
        <f t="shared" si="44"/>
        <v>-2.33779001179709E-2</v>
      </c>
    </row>
    <row r="246" spans="1:18" x14ac:dyDescent="0.2">
      <c r="A246" s="11" t="s">
        <v>325</v>
      </c>
      <c r="B246" s="11" t="s">
        <v>321</v>
      </c>
      <c r="C246" s="11" t="s">
        <v>324</v>
      </c>
      <c r="D246" s="18">
        <v>3</v>
      </c>
      <c r="E246" s="16">
        <v>255359</v>
      </c>
      <c r="F246" s="15">
        <f t="shared" si="36"/>
        <v>85119.666666666672</v>
      </c>
      <c r="G246" s="16">
        <v>14106</v>
      </c>
      <c r="H246" s="15">
        <f t="shared" si="37"/>
        <v>4702</v>
      </c>
      <c r="I246" s="16">
        <f t="shared" si="38"/>
        <v>269465</v>
      </c>
      <c r="J246" s="16">
        <f t="shared" si="39"/>
        <v>89821.666666666672</v>
      </c>
      <c r="K246" s="18">
        <v>3</v>
      </c>
      <c r="L246" s="16">
        <v>252040</v>
      </c>
      <c r="M246" s="15">
        <f t="shared" si="41"/>
        <v>84013.333333333328</v>
      </c>
      <c r="N246" s="16">
        <v>13385</v>
      </c>
      <c r="O246" s="15">
        <f t="shared" si="42"/>
        <v>4461.666666666667</v>
      </c>
      <c r="P246" s="16">
        <f t="shared" si="40"/>
        <v>265425</v>
      </c>
      <c r="Q246" s="17">
        <f t="shared" si="43"/>
        <v>88475</v>
      </c>
      <c r="R246" s="26">
        <f t="shared" si="44"/>
        <v>-1.4992670662238191E-2</v>
      </c>
    </row>
    <row r="247" spans="1:18" x14ac:dyDescent="0.2">
      <c r="A247" s="11" t="s">
        <v>111</v>
      </c>
      <c r="B247" s="11" t="s">
        <v>105</v>
      </c>
      <c r="C247" s="11" t="s">
        <v>110</v>
      </c>
      <c r="D247" s="18">
        <v>7</v>
      </c>
      <c r="E247" s="16">
        <v>517602</v>
      </c>
      <c r="F247" s="15">
        <f t="shared" si="36"/>
        <v>73943.142857142855</v>
      </c>
      <c r="G247" s="16">
        <v>30779</v>
      </c>
      <c r="H247" s="15">
        <f t="shared" si="37"/>
        <v>4397</v>
      </c>
      <c r="I247" s="16">
        <f t="shared" si="38"/>
        <v>548381</v>
      </c>
      <c r="J247" s="16">
        <f t="shared" si="39"/>
        <v>78340.142857142855</v>
      </c>
      <c r="K247" s="18">
        <v>7</v>
      </c>
      <c r="L247" s="16">
        <v>517602</v>
      </c>
      <c r="M247" s="15">
        <f t="shared" si="41"/>
        <v>73943.142857142855</v>
      </c>
      <c r="N247" s="16">
        <v>30485</v>
      </c>
      <c r="O247" s="15">
        <f t="shared" si="42"/>
        <v>4355</v>
      </c>
      <c r="P247" s="16">
        <f t="shared" si="40"/>
        <v>548087</v>
      </c>
      <c r="Q247" s="17">
        <f t="shared" si="43"/>
        <v>78298.142857142855</v>
      </c>
      <c r="R247" s="26">
        <f t="shared" si="44"/>
        <v>-5.3612360749187159E-4</v>
      </c>
    </row>
    <row r="248" spans="1:18" x14ac:dyDescent="0.2">
      <c r="A248" s="11" t="s">
        <v>541</v>
      </c>
      <c r="B248" s="11" t="s">
        <v>539</v>
      </c>
      <c r="C248" s="11" t="s">
        <v>540</v>
      </c>
      <c r="D248" s="18">
        <v>3</v>
      </c>
      <c r="E248" s="16">
        <v>230537</v>
      </c>
      <c r="F248" s="15">
        <f t="shared" si="36"/>
        <v>76845.666666666672</v>
      </c>
      <c r="G248" s="16">
        <v>35521</v>
      </c>
      <c r="H248" s="15">
        <f t="shared" si="37"/>
        <v>11840.333333333334</v>
      </c>
      <c r="I248" s="16">
        <f t="shared" si="38"/>
        <v>266058</v>
      </c>
      <c r="J248" s="16">
        <f t="shared" si="39"/>
        <v>88686</v>
      </c>
      <c r="K248" s="18">
        <v>3</v>
      </c>
      <c r="L248" s="16">
        <v>225166</v>
      </c>
      <c r="M248" s="15">
        <f t="shared" si="41"/>
        <v>75055.333333333328</v>
      </c>
      <c r="N248" s="16">
        <v>36472</v>
      </c>
      <c r="O248" s="15">
        <f t="shared" si="42"/>
        <v>12157.333333333334</v>
      </c>
      <c r="P248" s="16">
        <f t="shared" si="40"/>
        <v>261638</v>
      </c>
      <c r="Q248" s="17">
        <f t="shared" si="43"/>
        <v>87212.666666666672</v>
      </c>
      <c r="R248" s="26">
        <f t="shared" si="44"/>
        <v>-1.6612918987589119E-2</v>
      </c>
    </row>
    <row r="249" spans="1:18" x14ac:dyDescent="0.2">
      <c r="A249" s="11" t="s">
        <v>645</v>
      </c>
      <c r="B249" s="11" t="s">
        <v>559</v>
      </c>
      <c r="C249" s="11" t="s">
        <v>644</v>
      </c>
      <c r="D249" s="18">
        <v>1.2000000476837158</v>
      </c>
      <c r="E249" s="16">
        <v>94588</v>
      </c>
      <c r="F249" s="15">
        <f t="shared" si="36"/>
        <v>78823.330201175602</v>
      </c>
      <c r="G249" s="16">
        <v>6523</v>
      </c>
      <c r="H249" s="15">
        <f t="shared" si="37"/>
        <v>5435.8331173327324</v>
      </c>
      <c r="I249" s="16">
        <f t="shared" si="38"/>
        <v>101111</v>
      </c>
      <c r="J249" s="16">
        <f t="shared" si="39"/>
        <v>84259.163318508334</v>
      </c>
      <c r="K249" s="18">
        <v>1.2000000476837158</v>
      </c>
      <c r="L249" s="16">
        <v>96594</v>
      </c>
      <c r="M249" s="15">
        <f t="shared" si="41"/>
        <v>80494.9968014162</v>
      </c>
      <c r="N249" s="16">
        <v>6439</v>
      </c>
      <c r="O249" s="15">
        <f t="shared" si="42"/>
        <v>5365.8331201142819</v>
      </c>
      <c r="P249" s="16">
        <f t="shared" si="40"/>
        <v>103033</v>
      </c>
      <c r="Q249" s="17">
        <f t="shared" si="43"/>
        <v>85860.829921530487</v>
      </c>
      <c r="R249" s="26">
        <f t="shared" si="44"/>
        <v>1.9008812097595702E-2</v>
      </c>
    </row>
    <row r="250" spans="1:18" x14ac:dyDescent="0.2">
      <c r="A250" s="11" t="s">
        <v>318</v>
      </c>
      <c r="B250" s="11" t="s">
        <v>316</v>
      </c>
      <c r="C250" s="11" t="s">
        <v>317</v>
      </c>
      <c r="D250" s="18">
        <v>0.5</v>
      </c>
      <c r="E250" s="16">
        <v>39050</v>
      </c>
      <c r="F250" s="15">
        <f t="shared" si="36"/>
        <v>78100</v>
      </c>
      <c r="G250" s="16">
        <v>0</v>
      </c>
      <c r="H250" s="15">
        <f t="shared" si="37"/>
        <v>0</v>
      </c>
      <c r="I250" s="16">
        <f t="shared" si="38"/>
        <v>39050</v>
      </c>
      <c r="J250" s="16">
        <f t="shared" si="39"/>
        <v>78100</v>
      </c>
      <c r="K250" s="18">
        <v>0.5</v>
      </c>
      <c r="L250" s="16">
        <v>36750</v>
      </c>
      <c r="M250" s="15">
        <f t="shared" si="41"/>
        <v>73500</v>
      </c>
      <c r="N250" s="16">
        <v>0</v>
      </c>
      <c r="O250" s="15">
        <f t="shared" si="42"/>
        <v>0</v>
      </c>
      <c r="P250" s="16">
        <f t="shared" si="40"/>
        <v>36750</v>
      </c>
      <c r="Q250" s="17">
        <f t="shared" si="43"/>
        <v>73500</v>
      </c>
      <c r="R250" s="26">
        <f t="shared" si="44"/>
        <v>-5.8898847631242E-2</v>
      </c>
    </row>
    <row r="251" spans="1:18" x14ac:dyDescent="0.2">
      <c r="A251" s="11" t="s">
        <v>323</v>
      </c>
      <c r="B251" s="11" t="s">
        <v>321</v>
      </c>
      <c r="C251" s="11" t="s">
        <v>322</v>
      </c>
      <c r="D251" s="18">
        <v>4</v>
      </c>
      <c r="E251" s="16">
        <v>367559</v>
      </c>
      <c r="F251" s="15">
        <f t="shared" si="36"/>
        <v>91889.75</v>
      </c>
      <c r="G251" s="16">
        <v>7691</v>
      </c>
      <c r="H251" s="15">
        <f t="shared" si="37"/>
        <v>1922.75</v>
      </c>
      <c r="I251" s="16">
        <f t="shared" si="38"/>
        <v>375250</v>
      </c>
      <c r="J251" s="16">
        <f t="shared" si="39"/>
        <v>93812.5</v>
      </c>
      <c r="K251" s="18">
        <v>5</v>
      </c>
      <c r="L251" s="16">
        <v>466549</v>
      </c>
      <c r="M251" s="15">
        <f t="shared" si="41"/>
        <v>93309.8</v>
      </c>
      <c r="N251" s="16">
        <v>16103</v>
      </c>
      <c r="O251" s="15">
        <f t="shared" si="42"/>
        <v>3220.6</v>
      </c>
      <c r="P251" s="16">
        <f t="shared" si="40"/>
        <v>482652</v>
      </c>
      <c r="Q251" s="17">
        <f t="shared" si="43"/>
        <v>96530.4</v>
      </c>
      <c r="R251" s="26">
        <f t="shared" si="44"/>
        <v>2.8971618920719457E-2</v>
      </c>
    </row>
    <row r="252" spans="1:18" x14ac:dyDescent="0.2">
      <c r="A252" s="11" t="s">
        <v>109</v>
      </c>
      <c r="B252" s="11" t="s">
        <v>105</v>
      </c>
      <c r="C252" s="11" t="s">
        <v>108</v>
      </c>
      <c r="D252" s="18">
        <v>7</v>
      </c>
      <c r="E252" s="16">
        <v>521402</v>
      </c>
      <c r="F252" s="15">
        <f t="shared" si="36"/>
        <v>74486</v>
      </c>
      <c r="G252" s="16">
        <v>19917</v>
      </c>
      <c r="H252" s="15">
        <f t="shared" si="37"/>
        <v>2845.2857142857142</v>
      </c>
      <c r="I252" s="16">
        <f t="shared" si="38"/>
        <v>541319</v>
      </c>
      <c r="J252" s="16">
        <f t="shared" si="39"/>
        <v>77331.28571428571</v>
      </c>
      <c r="K252" s="18">
        <v>7</v>
      </c>
      <c r="L252" s="16">
        <v>538502</v>
      </c>
      <c r="M252" s="15">
        <f t="shared" si="41"/>
        <v>76928.857142857145</v>
      </c>
      <c r="N252" s="16">
        <v>21358</v>
      </c>
      <c r="O252" s="15">
        <f t="shared" si="42"/>
        <v>3051.1428571428573</v>
      </c>
      <c r="P252" s="16">
        <f t="shared" si="40"/>
        <v>559860</v>
      </c>
      <c r="Q252" s="17">
        <f t="shared" si="43"/>
        <v>79980</v>
      </c>
      <c r="R252" s="26">
        <f t="shared" si="44"/>
        <v>3.4251522669627395E-2</v>
      </c>
    </row>
    <row r="253" spans="1:18" x14ac:dyDescent="0.2">
      <c r="A253" s="11" t="s">
        <v>113</v>
      </c>
      <c r="B253" s="11" t="s">
        <v>105</v>
      </c>
      <c r="C253" s="11" t="s">
        <v>112</v>
      </c>
      <c r="D253" s="18">
        <v>1</v>
      </c>
      <c r="E253" s="16">
        <v>72894</v>
      </c>
      <c r="F253" s="15">
        <f t="shared" si="36"/>
        <v>72894</v>
      </c>
      <c r="G253" s="16">
        <v>4766</v>
      </c>
      <c r="H253" s="15">
        <f t="shared" si="37"/>
        <v>4766</v>
      </c>
      <c r="I253" s="16">
        <f t="shared" si="38"/>
        <v>77660</v>
      </c>
      <c r="J253" s="16">
        <f t="shared" si="39"/>
        <v>77660</v>
      </c>
      <c r="K253" s="18">
        <v>1</v>
      </c>
      <c r="L253" s="16">
        <v>74352</v>
      </c>
      <c r="M253" s="15">
        <f t="shared" si="41"/>
        <v>74352</v>
      </c>
      <c r="N253" s="16">
        <v>4734</v>
      </c>
      <c r="O253" s="15">
        <f t="shared" si="42"/>
        <v>4734</v>
      </c>
      <c r="P253" s="16">
        <f t="shared" si="40"/>
        <v>79086</v>
      </c>
      <c r="Q253" s="17">
        <f t="shared" si="43"/>
        <v>79086</v>
      </c>
      <c r="R253" s="26">
        <f t="shared" si="44"/>
        <v>1.8362091166623743E-2</v>
      </c>
    </row>
    <row r="254" spans="1:18" x14ac:dyDescent="0.2">
      <c r="A254" s="11" t="s">
        <v>131</v>
      </c>
      <c r="B254" s="11" t="s">
        <v>129</v>
      </c>
      <c r="C254" s="11" t="s">
        <v>130</v>
      </c>
      <c r="D254" s="18">
        <v>4.8000001907348633</v>
      </c>
      <c r="E254" s="16">
        <v>344153</v>
      </c>
      <c r="F254" s="15">
        <f t="shared" si="36"/>
        <v>71698.538817622713</v>
      </c>
      <c r="G254" s="16">
        <v>10176</v>
      </c>
      <c r="H254" s="15">
        <f t="shared" si="37"/>
        <v>2119.9999157587722</v>
      </c>
      <c r="I254" s="16">
        <f t="shared" si="38"/>
        <v>354329</v>
      </c>
      <c r="J254" s="16">
        <f t="shared" si="39"/>
        <v>73818.538733381487</v>
      </c>
      <c r="K254" s="18">
        <v>4.8000001907348633</v>
      </c>
      <c r="L254" s="16">
        <v>353673</v>
      </c>
      <c r="M254" s="15">
        <f t="shared" si="41"/>
        <v>73681.872072145459</v>
      </c>
      <c r="N254" s="16">
        <v>10224</v>
      </c>
      <c r="O254" s="15">
        <f t="shared" si="42"/>
        <v>2129.9999153614076</v>
      </c>
      <c r="P254" s="16">
        <f t="shared" si="40"/>
        <v>363897</v>
      </c>
      <c r="Q254" s="17">
        <f t="shared" si="43"/>
        <v>75811.871987506864</v>
      </c>
      <c r="R254" s="26">
        <f t="shared" si="44"/>
        <v>2.7003152437423843E-2</v>
      </c>
    </row>
    <row r="255" spans="1:18" x14ac:dyDescent="0.2">
      <c r="A255" s="11" t="s">
        <v>306</v>
      </c>
      <c r="B255" s="11" t="s">
        <v>302</v>
      </c>
      <c r="C255" s="11" t="s">
        <v>305</v>
      </c>
      <c r="D255" s="18">
        <v>0.69999998807907104</v>
      </c>
      <c r="E255" s="16">
        <v>45773</v>
      </c>
      <c r="F255" s="15">
        <f t="shared" si="36"/>
        <v>65390.00111358508</v>
      </c>
      <c r="G255" s="16">
        <v>4789</v>
      </c>
      <c r="H255" s="15">
        <f t="shared" si="37"/>
        <v>6841.4286879374076</v>
      </c>
      <c r="I255" s="16">
        <f t="shared" si="38"/>
        <v>50562</v>
      </c>
      <c r="J255" s="16">
        <f t="shared" si="39"/>
        <v>72231.429801522492</v>
      </c>
      <c r="K255" s="18">
        <v>0.89999997615814209</v>
      </c>
      <c r="L255" s="16">
        <v>53174</v>
      </c>
      <c r="M255" s="15">
        <f t="shared" si="41"/>
        <v>59082.223787366653</v>
      </c>
      <c r="N255" s="16">
        <v>6158</v>
      </c>
      <c r="O255" s="15">
        <f t="shared" si="42"/>
        <v>6842.2224034792162</v>
      </c>
      <c r="P255" s="16">
        <f t="shared" si="40"/>
        <v>59332</v>
      </c>
      <c r="Q255" s="17">
        <f t="shared" si="43"/>
        <v>65924.446190845862</v>
      </c>
      <c r="R255" s="26">
        <f t="shared" si="44"/>
        <v>-8.7316333457706133E-2</v>
      </c>
    </row>
    <row r="256" spans="1:18" x14ac:dyDescent="0.2">
      <c r="A256" s="11" t="s">
        <v>197</v>
      </c>
      <c r="B256" s="11" t="s">
        <v>195</v>
      </c>
      <c r="C256" s="11" t="s">
        <v>196</v>
      </c>
      <c r="D256" s="18">
        <v>19</v>
      </c>
      <c r="E256" s="16">
        <v>1488756</v>
      </c>
      <c r="F256" s="15">
        <f t="shared" si="36"/>
        <v>78355.578947368427</v>
      </c>
      <c r="G256" s="16">
        <v>77577</v>
      </c>
      <c r="H256" s="15">
        <f t="shared" si="37"/>
        <v>4083</v>
      </c>
      <c r="I256" s="16">
        <f t="shared" si="38"/>
        <v>1566333</v>
      </c>
      <c r="J256" s="16">
        <f t="shared" si="39"/>
        <v>82438.578947368427</v>
      </c>
      <c r="K256" s="18">
        <v>20</v>
      </c>
      <c r="L256" s="16">
        <v>1589411</v>
      </c>
      <c r="M256" s="15">
        <f t="shared" si="41"/>
        <v>79470.55</v>
      </c>
      <c r="N256" s="16">
        <v>77241</v>
      </c>
      <c r="O256" s="15">
        <f t="shared" si="42"/>
        <v>3862.05</v>
      </c>
      <c r="P256" s="16">
        <f t="shared" si="40"/>
        <v>1666652</v>
      </c>
      <c r="Q256" s="17">
        <f t="shared" si="43"/>
        <v>83332.600000000006</v>
      </c>
      <c r="R256" s="26">
        <f t="shared" si="44"/>
        <v>1.0844692667523441E-2</v>
      </c>
    </row>
    <row r="257" spans="1:18" x14ac:dyDescent="0.2">
      <c r="A257" s="11" t="s">
        <v>217</v>
      </c>
      <c r="B257" s="11" t="s">
        <v>211</v>
      </c>
      <c r="C257" s="11" t="s">
        <v>216</v>
      </c>
      <c r="D257" s="18">
        <v>0.20000000298023224</v>
      </c>
      <c r="E257" s="16">
        <v>18000</v>
      </c>
      <c r="F257" s="15">
        <f t="shared" si="36"/>
        <v>89999.998658895507</v>
      </c>
      <c r="G257" s="16">
        <v>0</v>
      </c>
      <c r="H257" s="15">
        <f t="shared" si="37"/>
        <v>0</v>
      </c>
      <c r="I257" s="16">
        <f t="shared" si="38"/>
        <v>18000</v>
      </c>
      <c r="J257" s="16">
        <f t="shared" si="39"/>
        <v>89999.998658895507</v>
      </c>
      <c r="K257" s="18">
        <v>0.20000000298023224</v>
      </c>
      <c r="L257" s="16">
        <v>18000</v>
      </c>
      <c r="M257" s="15">
        <f t="shared" si="41"/>
        <v>89999.998658895507</v>
      </c>
      <c r="N257" s="16">
        <v>0</v>
      </c>
      <c r="O257" s="15">
        <f t="shared" si="42"/>
        <v>0</v>
      </c>
      <c r="P257" s="16">
        <f t="shared" si="40"/>
        <v>18000</v>
      </c>
      <c r="Q257" s="17">
        <f t="shared" si="43"/>
        <v>89999.998658895507</v>
      </c>
      <c r="R257" s="26">
        <f t="shared" si="44"/>
        <v>0</v>
      </c>
    </row>
    <row r="258" spans="1:18" x14ac:dyDescent="0.2">
      <c r="A258" s="11" t="s">
        <v>215</v>
      </c>
      <c r="B258" s="11" t="s">
        <v>211</v>
      </c>
      <c r="C258" s="11" t="s">
        <v>214</v>
      </c>
      <c r="D258" s="18">
        <v>1.7000000476837158</v>
      </c>
      <c r="E258" s="16">
        <v>129335</v>
      </c>
      <c r="F258" s="15">
        <f t="shared" si="36"/>
        <v>76079.409630735914</v>
      </c>
      <c r="G258" s="16">
        <v>1368</v>
      </c>
      <c r="H258" s="15">
        <f t="shared" si="37"/>
        <v>804.70585978154963</v>
      </c>
      <c r="I258" s="16">
        <f t="shared" si="38"/>
        <v>130703</v>
      </c>
      <c r="J258" s="16">
        <f t="shared" si="39"/>
        <v>76884.115490517463</v>
      </c>
      <c r="K258" s="18">
        <v>1.7000000476837158</v>
      </c>
      <c r="L258" s="16">
        <v>130665</v>
      </c>
      <c r="M258" s="15">
        <f t="shared" si="41"/>
        <v>76861.762549967971</v>
      </c>
      <c r="N258" s="16">
        <v>1368</v>
      </c>
      <c r="O258" s="15">
        <f t="shared" si="42"/>
        <v>804.70585978154963</v>
      </c>
      <c r="P258" s="16">
        <f t="shared" si="40"/>
        <v>132033</v>
      </c>
      <c r="Q258" s="17">
        <f t="shared" si="43"/>
        <v>77666.468409749519</v>
      </c>
      <c r="R258" s="26">
        <f t="shared" si="44"/>
        <v>1.017574194930484E-2</v>
      </c>
    </row>
    <row r="259" spans="1:18" x14ac:dyDescent="0.2">
      <c r="A259" s="11" t="s">
        <v>11</v>
      </c>
      <c r="B259" s="11" t="s">
        <v>9</v>
      </c>
      <c r="C259" s="11" t="s">
        <v>10</v>
      </c>
      <c r="D259" s="18">
        <v>1.5</v>
      </c>
      <c r="E259" s="16">
        <v>100365</v>
      </c>
      <c r="F259" s="15">
        <f t="shared" ref="F259:F322" si="45">E259/D259</f>
        <v>66910</v>
      </c>
      <c r="G259" s="16">
        <v>7585</v>
      </c>
      <c r="H259" s="15">
        <f t="shared" ref="H259:H322" si="46">G259/D259</f>
        <v>5056.666666666667</v>
      </c>
      <c r="I259" s="16">
        <f t="shared" ref="I259:I288" si="47">E259+G259</f>
        <v>107950</v>
      </c>
      <c r="J259" s="16">
        <f t="shared" ref="J259:J322" si="48">I259/D259</f>
        <v>71966.666666666672</v>
      </c>
      <c r="K259" s="18">
        <v>1.5</v>
      </c>
      <c r="L259" s="16">
        <v>106529</v>
      </c>
      <c r="M259" s="15">
        <f t="shared" si="41"/>
        <v>71019.333333333328</v>
      </c>
      <c r="N259" s="16">
        <v>8431</v>
      </c>
      <c r="O259" s="15">
        <f t="shared" si="42"/>
        <v>5620.666666666667</v>
      </c>
      <c r="P259" s="16">
        <f t="shared" ref="P259:P276" si="49">L259+N259</f>
        <v>114960</v>
      </c>
      <c r="Q259" s="17">
        <f t="shared" si="43"/>
        <v>76640</v>
      </c>
      <c r="R259" s="26">
        <f t="shared" si="44"/>
        <v>6.4937471051412621E-2</v>
      </c>
    </row>
    <row r="260" spans="1:18" x14ac:dyDescent="0.2">
      <c r="A260" s="11" t="s">
        <v>565</v>
      </c>
      <c r="B260" s="11" t="s">
        <v>563</v>
      </c>
      <c r="C260" s="11" t="s">
        <v>564</v>
      </c>
      <c r="D260" s="18">
        <v>12</v>
      </c>
      <c r="E260" s="16">
        <v>901300</v>
      </c>
      <c r="F260" s="15">
        <f t="shared" si="45"/>
        <v>75108.333333333328</v>
      </c>
      <c r="G260" s="16">
        <v>56700</v>
      </c>
      <c r="H260" s="15">
        <f t="shared" si="46"/>
        <v>4725</v>
      </c>
      <c r="I260" s="16">
        <f t="shared" si="47"/>
        <v>958000</v>
      </c>
      <c r="J260" s="16">
        <f t="shared" si="48"/>
        <v>79833.333333333328</v>
      </c>
      <c r="K260" s="18">
        <v>12</v>
      </c>
      <c r="L260" s="16">
        <v>881025</v>
      </c>
      <c r="M260" s="15">
        <f t="shared" si="41"/>
        <v>73418.75</v>
      </c>
      <c r="N260" s="16">
        <v>63000</v>
      </c>
      <c r="O260" s="15">
        <f t="shared" si="42"/>
        <v>5250</v>
      </c>
      <c r="P260" s="16">
        <f t="shared" si="49"/>
        <v>944025</v>
      </c>
      <c r="Q260" s="17">
        <f t="shared" si="43"/>
        <v>78668.75</v>
      </c>
      <c r="R260" s="26">
        <f t="shared" si="44"/>
        <v>-1.4587682672233761E-2</v>
      </c>
    </row>
    <row r="261" spans="1:18" x14ac:dyDescent="0.2">
      <c r="A261" s="11" t="s">
        <v>139</v>
      </c>
      <c r="B261" s="11" t="s">
        <v>129</v>
      </c>
      <c r="C261" s="11" t="s">
        <v>138</v>
      </c>
      <c r="D261" s="18">
        <v>2</v>
      </c>
      <c r="E261" s="16">
        <v>124000</v>
      </c>
      <c r="F261" s="15">
        <f t="shared" si="45"/>
        <v>62000</v>
      </c>
      <c r="G261" s="16">
        <v>7080</v>
      </c>
      <c r="H261" s="15">
        <f t="shared" si="46"/>
        <v>3540</v>
      </c>
      <c r="I261" s="16">
        <f t="shared" si="47"/>
        <v>131080</v>
      </c>
      <c r="J261" s="16">
        <f t="shared" si="48"/>
        <v>65540</v>
      </c>
      <c r="K261" s="18">
        <v>2</v>
      </c>
      <c r="L261" s="16">
        <v>122060</v>
      </c>
      <c r="M261" s="15">
        <f t="shared" ref="M261:M324" si="50">L261/K261</f>
        <v>61030</v>
      </c>
      <c r="N261" s="16">
        <v>3540</v>
      </c>
      <c r="O261" s="15">
        <f t="shared" ref="O261:O324" si="51">N261/K261</f>
        <v>1770</v>
      </c>
      <c r="P261" s="16">
        <f t="shared" si="49"/>
        <v>125600</v>
      </c>
      <c r="Q261" s="17">
        <f t="shared" ref="Q261:Q324" si="52">P261/K261</f>
        <v>62800</v>
      </c>
      <c r="R261" s="26">
        <f t="shared" si="44"/>
        <v>-4.1806530363137015E-2</v>
      </c>
    </row>
    <row r="262" spans="1:18" x14ac:dyDescent="0.2">
      <c r="A262" s="11" t="s">
        <v>320</v>
      </c>
      <c r="B262" s="11" t="s">
        <v>316</v>
      </c>
      <c r="C262" s="11" t="s">
        <v>319</v>
      </c>
      <c r="D262" s="18">
        <v>1.5</v>
      </c>
      <c r="E262" s="16">
        <v>111589</v>
      </c>
      <c r="F262" s="15">
        <f t="shared" si="45"/>
        <v>74392.666666666672</v>
      </c>
      <c r="G262" s="16">
        <v>16913</v>
      </c>
      <c r="H262" s="15">
        <f t="shared" si="46"/>
        <v>11275.333333333334</v>
      </c>
      <c r="I262" s="16">
        <f t="shared" si="47"/>
        <v>128502</v>
      </c>
      <c r="J262" s="16">
        <f t="shared" si="48"/>
        <v>85668</v>
      </c>
      <c r="K262" s="18">
        <v>1.5</v>
      </c>
      <c r="L262" s="16">
        <v>113989</v>
      </c>
      <c r="M262" s="15">
        <f t="shared" si="50"/>
        <v>75992.666666666672</v>
      </c>
      <c r="N262" s="16">
        <v>16913</v>
      </c>
      <c r="O262" s="15">
        <f t="shared" si="51"/>
        <v>11275.333333333334</v>
      </c>
      <c r="P262" s="16">
        <f t="shared" si="49"/>
        <v>130902</v>
      </c>
      <c r="Q262" s="17">
        <f t="shared" si="52"/>
        <v>87268</v>
      </c>
      <c r="R262" s="26">
        <f t="shared" si="44"/>
        <v>1.8676752112807584E-2</v>
      </c>
    </row>
    <row r="263" spans="1:18" x14ac:dyDescent="0.2">
      <c r="A263" s="11" t="s">
        <v>567</v>
      </c>
      <c r="B263" s="11" t="s">
        <v>563</v>
      </c>
      <c r="C263" s="11" t="s">
        <v>566</v>
      </c>
      <c r="D263" s="18">
        <v>4</v>
      </c>
      <c r="E263" s="16">
        <v>323417</v>
      </c>
      <c r="F263" s="15">
        <f t="shared" si="45"/>
        <v>80854.25</v>
      </c>
      <c r="G263" s="16">
        <v>14000</v>
      </c>
      <c r="H263" s="15">
        <f t="shared" si="46"/>
        <v>3500</v>
      </c>
      <c r="I263" s="16">
        <f t="shared" si="47"/>
        <v>337417</v>
      </c>
      <c r="J263" s="16">
        <f t="shared" si="48"/>
        <v>84354.25</v>
      </c>
      <c r="K263" s="18">
        <v>4</v>
      </c>
      <c r="L263" s="16">
        <v>305092</v>
      </c>
      <c r="M263" s="15">
        <f t="shared" si="50"/>
        <v>76273</v>
      </c>
      <c r="N263" s="16">
        <v>15400</v>
      </c>
      <c r="O263" s="15">
        <f t="shared" si="51"/>
        <v>3850</v>
      </c>
      <c r="P263" s="16">
        <f t="shared" si="49"/>
        <v>320492</v>
      </c>
      <c r="Q263" s="17">
        <f t="shared" si="52"/>
        <v>80123</v>
      </c>
      <c r="R263" s="26">
        <f t="shared" si="44"/>
        <v>-5.0160483911599003E-2</v>
      </c>
    </row>
    <row r="264" spans="1:18" x14ac:dyDescent="0.2">
      <c r="A264" s="11" t="s">
        <v>648</v>
      </c>
      <c r="B264" s="11" t="s">
        <v>646</v>
      </c>
      <c r="C264" s="11" t="s">
        <v>647</v>
      </c>
      <c r="D264" s="18">
        <v>4</v>
      </c>
      <c r="E264" s="16">
        <v>280267</v>
      </c>
      <c r="F264" s="15">
        <f t="shared" si="45"/>
        <v>70066.75</v>
      </c>
      <c r="G264" s="16">
        <v>21448</v>
      </c>
      <c r="H264" s="15">
        <f t="shared" si="46"/>
        <v>5362</v>
      </c>
      <c r="I264" s="16">
        <f t="shared" si="47"/>
        <v>301715</v>
      </c>
      <c r="J264" s="16">
        <f t="shared" si="48"/>
        <v>75428.75</v>
      </c>
      <c r="K264" s="18">
        <v>4</v>
      </c>
      <c r="L264" s="16">
        <v>280703</v>
      </c>
      <c r="M264" s="15">
        <f t="shared" si="50"/>
        <v>70175.75</v>
      </c>
      <c r="N264" s="16">
        <v>22384</v>
      </c>
      <c r="O264" s="15">
        <f t="shared" si="51"/>
        <v>5596</v>
      </c>
      <c r="P264" s="16">
        <f t="shared" si="49"/>
        <v>303087</v>
      </c>
      <c r="Q264" s="17">
        <f t="shared" si="52"/>
        <v>75771.75</v>
      </c>
      <c r="R264" s="26">
        <f t="shared" si="44"/>
        <v>4.5473377193709294E-3</v>
      </c>
    </row>
    <row r="265" spans="1:18" x14ac:dyDescent="0.2">
      <c r="A265" s="11" t="s">
        <v>133</v>
      </c>
      <c r="B265" s="11" t="s">
        <v>129</v>
      </c>
      <c r="C265" s="11" t="s">
        <v>132</v>
      </c>
      <c r="D265" s="18">
        <v>2</v>
      </c>
      <c r="E265" s="16">
        <v>136173</v>
      </c>
      <c r="F265" s="15">
        <f t="shared" si="45"/>
        <v>68086.5</v>
      </c>
      <c r="G265" s="16">
        <v>5484</v>
      </c>
      <c r="H265" s="15">
        <f t="shared" si="46"/>
        <v>2742</v>
      </c>
      <c r="I265" s="16">
        <f t="shared" si="47"/>
        <v>141657</v>
      </c>
      <c r="J265" s="16">
        <f t="shared" si="48"/>
        <v>70828.5</v>
      </c>
      <c r="K265" s="18">
        <v>2</v>
      </c>
      <c r="L265" s="16">
        <v>148260</v>
      </c>
      <c r="M265" s="15">
        <f t="shared" si="50"/>
        <v>74130</v>
      </c>
      <c r="N265" s="16">
        <v>5500</v>
      </c>
      <c r="O265" s="15">
        <f t="shared" si="51"/>
        <v>2750</v>
      </c>
      <c r="P265" s="16">
        <f t="shared" si="49"/>
        <v>153760</v>
      </c>
      <c r="Q265" s="17">
        <f t="shared" si="52"/>
        <v>76880</v>
      </c>
      <c r="R265" s="26">
        <f t="shared" si="44"/>
        <v>8.5438771116146756E-2</v>
      </c>
    </row>
    <row r="266" spans="1:18" x14ac:dyDescent="0.2">
      <c r="A266" s="11" t="s">
        <v>169</v>
      </c>
      <c r="B266" s="11" t="s">
        <v>164</v>
      </c>
      <c r="C266" s="11" t="s">
        <v>168</v>
      </c>
      <c r="D266" s="18">
        <v>7</v>
      </c>
      <c r="E266" s="16">
        <v>645805</v>
      </c>
      <c r="F266" s="15">
        <f t="shared" si="45"/>
        <v>92257.857142857145</v>
      </c>
      <c r="G266" s="16">
        <v>84517</v>
      </c>
      <c r="H266" s="15">
        <f t="shared" si="46"/>
        <v>12073.857142857143</v>
      </c>
      <c r="I266" s="16">
        <f t="shared" si="47"/>
        <v>730322</v>
      </c>
      <c r="J266" s="16">
        <f t="shared" si="48"/>
        <v>104331.71428571429</v>
      </c>
      <c r="K266" s="18">
        <v>7</v>
      </c>
      <c r="L266" s="16">
        <v>649204</v>
      </c>
      <c r="M266" s="15">
        <f t="shared" si="50"/>
        <v>92743.428571428565</v>
      </c>
      <c r="N266" s="16">
        <v>87391</v>
      </c>
      <c r="O266" s="15">
        <f t="shared" si="51"/>
        <v>12484.428571428571</v>
      </c>
      <c r="P266" s="16">
        <f t="shared" si="49"/>
        <v>736595</v>
      </c>
      <c r="Q266" s="17">
        <f t="shared" si="52"/>
        <v>105227.85714285714</v>
      </c>
      <c r="R266" s="26">
        <f t="shared" si="44"/>
        <v>8.5893619526729095E-3</v>
      </c>
    </row>
    <row r="267" spans="1:18" x14ac:dyDescent="0.2">
      <c r="A267" s="11" t="s">
        <v>57</v>
      </c>
      <c r="B267" s="11" t="s">
        <v>41</v>
      </c>
      <c r="C267" s="11" t="s">
        <v>56</v>
      </c>
      <c r="D267" s="18">
        <v>6</v>
      </c>
      <c r="E267" s="16">
        <v>452622</v>
      </c>
      <c r="F267" s="15">
        <f t="shared" si="45"/>
        <v>75437</v>
      </c>
      <c r="G267" s="16">
        <v>18887</v>
      </c>
      <c r="H267" s="15">
        <f t="shared" si="46"/>
        <v>3147.8333333333335</v>
      </c>
      <c r="I267" s="16">
        <f t="shared" si="47"/>
        <v>471509</v>
      </c>
      <c r="J267" s="16">
        <f t="shared" si="48"/>
        <v>78584.833333333328</v>
      </c>
      <c r="K267" s="18">
        <v>5</v>
      </c>
      <c r="L267" s="16">
        <v>395587</v>
      </c>
      <c r="M267" s="15">
        <f t="shared" si="50"/>
        <v>79117.399999999994</v>
      </c>
      <c r="N267" s="16">
        <v>14364</v>
      </c>
      <c r="O267" s="15">
        <f t="shared" si="51"/>
        <v>2872.8</v>
      </c>
      <c r="P267" s="16">
        <f t="shared" si="49"/>
        <v>409951</v>
      </c>
      <c r="Q267" s="17">
        <f t="shared" si="52"/>
        <v>81990.2</v>
      </c>
      <c r="R267" s="26">
        <f t="shared" si="44"/>
        <v>4.3333637321875111E-2</v>
      </c>
    </row>
    <row r="268" spans="1:18" x14ac:dyDescent="0.2">
      <c r="A268" s="11" t="s">
        <v>153</v>
      </c>
      <c r="B268" s="11" t="s">
        <v>147</v>
      </c>
      <c r="C268" s="11" t="s">
        <v>152</v>
      </c>
      <c r="D268" s="18">
        <v>3</v>
      </c>
      <c r="E268" s="16">
        <v>241712</v>
      </c>
      <c r="F268" s="15">
        <f t="shared" si="45"/>
        <v>80570.666666666672</v>
      </c>
      <c r="G268" s="16">
        <v>8755</v>
      </c>
      <c r="H268" s="15">
        <f t="shared" si="46"/>
        <v>2918.3333333333335</v>
      </c>
      <c r="I268" s="16">
        <f t="shared" si="47"/>
        <v>250467</v>
      </c>
      <c r="J268" s="16">
        <f t="shared" si="48"/>
        <v>83489</v>
      </c>
      <c r="K268" s="18">
        <v>3</v>
      </c>
      <c r="L268" s="16">
        <v>246546</v>
      </c>
      <c r="M268" s="15">
        <f t="shared" si="50"/>
        <v>82182</v>
      </c>
      <c r="N268" s="16">
        <v>8280</v>
      </c>
      <c r="O268" s="15">
        <f t="shared" si="51"/>
        <v>2760</v>
      </c>
      <c r="P268" s="16">
        <f t="shared" si="49"/>
        <v>254826</v>
      </c>
      <c r="Q268" s="17">
        <f t="shared" si="52"/>
        <v>84942</v>
      </c>
      <c r="R268" s="26">
        <f t="shared" si="44"/>
        <v>1.7403490280156666E-2</v>
      </c>
    </row>
    <row r="269" spans="1:18" x14ac:dyDescent="0.2">
      <c r="A269" s="11" t="s">
        <v>59</v>
      </c>
      <c r="B269" s="11" t="s">
        <v>41</v>
      </c>
      <c r="C269" s="11" t="s">
        <v>58</v>
      </c>
      <c r="D269" s="18">
        <v>2</v>
      </c>
      <c r="E269" s="16">
        <v>142360</v>
      </c>
      <c r="F269" s="15">
        <f t="shared" si="45"/>
        <v>71180</v>
      </c>
      <c r="G269" s="16">
        <v>9704</v>
      </c>
      <c r="H269" s="15">
        <f t="shared" si="46"/>
        <v>4852</v>
      </c>
      <c r="I269" s="16">
        <f t="shared" si="47"/>
        <v>152064</v>
      </c>
      <c r="J269" s="16">
        <f t="shared" si="48"/>
        <v>76032</v>
      </c>
      <c r="K269" s="18">
        <v>2</v>
      </c>
      <c r="L269" s="16">
        <v>146275</v>
      </c>
      <c r="M269" s="15">
        <f t="shared" si="50"/>
        <v>73137.5</v>
      </c>
      <c r="N269" s="16">
        <v>10045</v>
      </c>
      <c r="O269" s="15">
        <f t="shared" si="51"/>
        <v>5022.5</v>
      </c>
      <c r="P269" s="16">
        <f t="shared" si="49"/>
        <v>156320</v>
      </c>
      <c r="Q269" s="17">
        <f t="shared" si="52"/>
        <v>78160</v>
      </c>
      <c r="R269" s="26">
        <f t="shared" ref="R269:R332" si="53">(Q269-J269)/J269</f>
        <v>2.7988215488215489E-2</v>
      </c>
    </row>
    <row r="270" spans="1:18" x14ac:dyDescent="0.2">
      <c r="A270" s="11" t="s">
        <v>74</v>
      </c>
      <c r="B270" s="11" t="s">
        <v>68</v>
      </c>
      <c r="C270" s="11" t="s">
        <v>73</v>
      </c>
      <c r="D270" s="18">
        <v>4</v>
      </c>
      <c r="E270" s="16">
        <v>331635</v>
      </c>
      <c r="F270" s="15">
        <f t="shared" si="45"/>
        <v>82908.75</v>
      </c>
      <c r="G270" s="16">
        <v>21120</v>
      </c>
      <c r="H270" s="15">
        <f t="shared" si="46"/>
        <v>5280</v>
      </c>
      <c r="I270" s="16">
        <f t="shared" si="47"/>
        <v>352755</v>
      </c>
      <c r="J270" s="16">
        <f t="shared" si="48"/>
        <v>88188.75</v>
      </c>
      <c r="K270" s="18">
        <v>4</v>
      </c>
      <c r="L270" s="16">
        <v>338285</v>
      </c>
      <c r="M270" s="15">
        <f t="shared" si="50"/>
        <v>84571.25</v>
      </c>
      <c r="N270" s="16">
        <v>22404</v>
      </c>
      <c r="O270" s="15">
        <f t="shared" si="51"/>
        <v>5601</v>
      </c>
      <c r="P270" s="16">
        <f t="shared" si="49"/>
        <v>360689</v>
      </c>
      <c r="Q270" s="17">
        <f t="shared" si="52"/>
        <v>90172.25</v>
      </c>
      <c r="R270" s="26">
        <f t="shared" si="53"/>
        <v>2.2491530949242392E-2</v>
      </c>
    </row>
    <row r="271" spans="1:18" x14ac:dyDescent="0.2">
      <c r="A271" s="11" t="s">
        <v>231</v>
      </c>
      <c r="B271" s="11" t="s">
        <v>228</v>
      </c>
      <c r="C271" s="11" t="s">
        <v>230</v>
      </c>
      <c r="D271" s="18">
        <v>2</v>
      </c>
      <c r="E271" s="16">
        <v>142811</v>
      </c>
      <c r="F271" s="15">
        <f t="shared" si="45"/>
        <v>71405.5</v>
      </c>
      <c r="G271" s="16">
        <v>38917</v>
      </c>
      <c r="H271" s="15">
        <f t="shared" si="46"/>
        <v>19458.5</v>
      </c>
      <c r="I271" s="16">
        <f t="shared" si="47"/>
        <v>181728</v>
      </c>
      <c r="J271" s="16">
        <f t="shared" si="48"/>
        <v>90864</v>
      </c>
      <c r="K271" s="18">
        <v>2</v>
      </c>
      <c r="L271" s="16">
        <v>146958</v>
      </c>
      <c r="M271" s="15">
        <f t="shared" si="50"/>
        <v>73479</v>
      </c>
      <c r="N271" s="16">
        <v>32339</v>
      </c>
      <c r="O271" s="15">
        <f t="shared" si="51"/>
        <v>16169.5</v>
      </c>
      <c r="P271" s="16">
        <f t="shared" si="49"/>
        <v>179297</v>
      </c>
      <c r="Q271" s="17">
        <f t="shared" si="52"/>
        <v>89648.5</v>
      </c>
      <c r="R271" s="26">
        <f t="shared" si="53"/>
        <v>-1.3377135058989258E-2</v>
      </c>
    </row>
    <row r="272" spans="1:18" x14ac:dyDescent="0.2">
      <c r="A272" s="11" t="s">
        <v>457</v>
      </c>
      <c r="B272" s="11" t="s">
        <v>455</v>
      </c>
      <c r="C272" s="11" t="s">
        <v>456</v>
      </c>
      <c r="D272" s="18">
        <v>3</v>
      </c>
      <c r="E272" s="16">
        <v>225875</v>
      </c>
      <c r="F272" s="15">
        <f t="shared" si="45"/>
        <v>75291.666666666672</v>
      </c>
      <c r="G272" s="16">
        <v>0</v>
      </c>
      <c r="H272" s="15">
        <f t="shared" si="46"/>
        <v>0</v>
      </c>
      <c r="I272" s="16">
        <f t="shared" si="47"/>
        <v>225875</v>
      </c>
      <c r="J272" s="16">
        <f t="shared" si="48"/>
        <v>75291.666666666672</v>
      </c>
      <c r="K272" s="18">
        <v>3</v>
      </c>
      <c r="L272" s="16">
        <v>233000</v>
      </c>
      <c r="M272" s="15">
        <f t="shared" si="50"/>
        <v>77666.666666666672</v>
      </c>
      <c r="N272" s="16">
        <v>5628</v>
      </c>
      <c r="O272" s="15">
        <f t="shared" si="51"/>
        <v>1876</v>
      </c>
      <c r="P272" s="16">
        <f t="shared" si="49"/>
        <v>238628</v>
      </c>
      <c r="Q272" s="17">
        <f t="shared" si="52"/>
        <v>79542.666666666672</v>
      </c>
      <c r="R272" s="26">
        <f t="shared" si="53"/>
        <v>5.6460431654676256E-2</v>
      </c>
    </row>
    <row r="273" spans="1:18" x14ac:dyDescent="0.2">
      <c r="A273" s="11" t="s">
        <v>459</v>
      </c>
      <c r="B273" s="11" t="s">
        <v>455</v>
      </c>
      <c r="C273" s="11" t="s">
        <v>458</v>
      </c>
      <c r="D273" s="18">
        <v>0.5</v>
      </c>
      <c r="E273" s="16">
        <v>44000</v>
      </c>
      <c r="F273" s="15">
        <f t="shared" si="45"/>
        <v>88000</v>
      </c>
      <c r="G273" s="16">
        <v>2400</v>
      </c>
      <c r="H273" s="15">
        <f t="shared" si="46"/>
        <v>4800</v>
      </c>
      <c r="I273" s="16">
        <f t="shared" si="47"/>
        <v>46400</v>
      </c>
      <c r="J273" s="16">
        <f t="shared" si="48"/>
        <v>92800</v>
      </c>
      <c r="K273" s="18">
        <v>0.40000000596046448</v>
      </c>
      <c r="L273" s="16">
        <v>39881</v>
      </c>
      <c r="M273" s="15">
        <f t="shared" si="50"/>
        <v>99702.498514317005</v>
      </c>
      <c r="N273" s="16">
        <v>1800</v>
      </c>
      <c r="O273" s="15">
        <f t="shared" si="51"/>
        <v>4499.9999329447755</v>
      </c>
      <c r="P273" s="16">
        <f t="shared" si="49"/>
        <v>41681</v>
      </c>
      <c r="Q273" s="17">
        <f t="shared" si="52"/>
        <v>104202.49844726178</v>
      </c>
      <c r="R273" s="26">
        <f t="shared" si="53"/>
        <v>0.12287175050928642</v>
      </c>
    </row>
    <row r="274" spans="1:18" x14ac:dyDescent="0.2">
      <c r="A274" s="11" t="s">
        <v>149</v>
      </c>
      <c r="B274" s="11" t="s">
        <v>147</v>
      </c>
      <c r="C274" s="11" t="s">
        <v>148</v>
      </c>
      <c r="D274" s="18">
        <v>21</v>
      </c>
      <c r="E274" s="16">
        <v>1846612</v>
      </c>
      <c r="F274" s="15">
        <f t="shared" si="45"/>
        <v>87933.904761904763</v>
      </c>
      <c r="G274" s="16">
        <v>121761</v>
      </c>
      <c r="H274" s="15">
        <f t="shared" si="46"/>
        <v>5798.1428571428569</v>
      </c>
      <c r="I274" s="16">
        <f t="shared" si="47"/>
        <v>1968373</v>
      </c>
      <c r="J274" s="16">
        <f t="shared" si="48"/>
        <v>93732.047619047618</v>
      </c>
      <c r="K274" s="18">
        <v>21</v>
      </c>
      <c r="L274" s="16">
        <v>1877633</v>
      </c>
      <c r="M274" s="15">
        <f t="shared" si="50"/>
        <v>89411.095238095237</v>
      </c>
      <c r="N274" s="16">
        <v>128187</v>
      </c>
      <c r="O274" s="15">
        <f t="shared" si="51"/>
        <v>6104.1428571428569</v>
      </c>
      <c r="P274" s="16">
        <f t="shared" si="49"/>
        <v>2005820</v>
      </c>
      <c r="Q274" s="17">
        <f t="shared" si="52"/>
        <v>95515.238095238092</v>
      </c>
      <c r="R274" s="26">
        <f t="shared" si="53"/>
        <v>1.902434142309407E-2</v>
      </c>
    </row>
    <row r="275" spans="1:18" x14ac:dyDescent="0.2">
      <c r="A275" s="11" t="s">
        <v>369</v>
      </c>
      <c r="B275" s="11" t="s">
        <v>367</v>
      </c>
      <c r="C275" s="11" t="s">
        <v>368</v>
      </c>
      <c r="D275" s="18">
        <v>2</v>
      </c>
      <c r="E275" s="16">
        <v>163769</v>
      </c>
      <c r="F275" s="15">
        <f t="shared" si="45"/>
        <v>81884.5</v>
      </c>
      <c r="G275" s="16">
        <v>5573</v>
      </c>
      <c r="H275" s="15">
        <f t="shared" si="46"/>
        <v>2786.5</v>
      </c>
      <c r="I275" s="16">
        <f t="shared" si="47"/>
        <v>169342</v>
      </c>
      <c r="J275" s="16">
        <f t="shared" si="48"/>
        <v>84671</v>
      </c>
      <c r="K275" s="18">
        <v>2</v>
      </c>
      <c r="L275" s="16">
        <v>166473</v>
      </c>
      <c r="M275" s="15">
        <f t="shared" si="50"/>
        <v>83236.5</v>
      </c>
      <c r="N275" s="16">
        <v>6018</v>
      </c>
      <c r="O275" s="15">
        <f t="shared" si="51"/>
        <v>3009</v>
      </c>
      <c r="P275" s="16">
        <f t="shared" si="49"/>
        <v>172491</v>
      </c>
      <c r="Q275" s="17">
        <f t="shared" si="52"/>
        <v>86245.5</v>
      </c>
      <c r="R275" s="26">
        <f t="shared" si="53"/>
        <v>1.8595504954470835E-2</v>
      </c>
    </row>
    <row r="276" spans="1:18" x14ac:dyDescent="0.2">
      <c r="A276" s="11" t="s">
        <v>72</v>
      </c>
      <c r="B276" s="11" t="s">
        <v>68</v>
      </c>
      <c r="C276" s="11" t="s">
        <v>71</v>
      </c>
      <c r="D276" s="18">
        <v>3</v>
      </c>
      <c r="E276" s="16">
        <v>245122</v>
      </c>
      <c r="F276" s="15">
        <f t="shared" si="45"/>
        <v>81707.333333333328</v>
      </c>
      <c r="G276" s="16">
        <v>19466</v>
      </c>
      <c r="H276" s="15">
        <f t="shared" si="46"/>
        <v>6488.666666666667</v>
      </c>
      <c r="I276" s="16">
        <f t="shared" si="47"/>
        <v>264588</v>
      </c>
      <c r="J276" s="16">
        <f t="shared" si="48"/>
        <v>88196</v>
      </c>
      <c r="K276" s="18">
        <v>3</v>
      </c>
      <c r="L276" s="16">
        <v>250029</v>
      </c>
      <c r="M276" s="15">
        <f t="shared" si="50"/>
        <v>83343</v>
      </c>
      <c r="N276" s="16">
        <v>20936</v>
      </c>
      <c r="O276" s="15">
        <f t="shared" si="51"/>
        <v>6978.666666666667</v>
      </c>
      <c r="P276" s="16">
        <f t="shared" si="49"/>
        <v>270965</v>
      </c>
      <c r="Q276" s="17">
        <f t="shared" si="52"/>
        <v>90321.666666666672</v>
      </c>
      <c r="R276" s="26">
        <f t="shared" si="53"/>
        <v>2.4101622144617346E-2</v>
      </c>
    </row>
    <row r="277" spans="1:18" x14ac:dyDescent="0.2">
      <c r="A277" s="11" t="s">
        <v>657</v>
      </c>
      <c r="B277" s="11" t="s">
        <v>655</v>
      </c>
      <c r="C277" s="11" t="s">
        <v>656</v>
      </c>
      <c r="D277" s="18">
        <v>44</v>
      </c>
      <c r="E277" s="16">
        <v>4191293</v>
      </c>
      <c r="F277" s="15">
        <f t="shared" si="45"/>
        <v>95256.659090909088</v>
      </c>
      <c r="G277" s="16">
        <v>224594</v>
      </c>
      <c r="H277" s="15">
        <f t="shared" si="46"/>
        <v>5104.409090909091</v>
      </c>
      <c r="I277" s="16">
        <f t="shared" si="47"/>
        <v>4415887</v>
      </c>
      <c r="J277" s="45">
        <f t="shared" si="48"/>
        <v>100361.06818181818</v>
      </c>
      <c r="K277" s="37">
        <v>47</v>
      </c>
      <c r="L277" s="16">
        <v>4332367</v>
      </c>
      <c r="M277" s="15">
        <f t="shared" si="50"/>
        <v>92178.02127659574</v>
      </c>
      <c r="N277" s="38">
        <v>247404</v>
      </c>
      <c r="O277" s="15">
        <f t="shared" si="51"/>
        <v>5263.9148936170213</v>
      </c>
      <c r="P277" s="16">
        <v>4579771</v>
      </c>
      <c r="Q277" s="17">
        <f t="shared" si="52"/>
        <v>97441.936170212764</v>
      </c>
      <c r="R277" s="26">
        <f t="shared" si="53"/>
        <v>-2.9086298746013685E-2</v>
      </c>
    </row>
    <row r="278" spans="1:18" x14ac:dyDescent="0.2">
      <c r="A278" s="11" t="s">
        <v>574</v>
      </c>
      <c r="B278" s="11" t="s">
        <v>568</v>
      </c>
      <c r="C278" s="11" t="s">
        <v>573</v>
      </c>
      <c r="D278" s="18">
        <v>29</v>
      </c>
      <c r="E278" s="16">
        <v>2561043</v>
      </c>
      <c r="F278" s="15">
        <f t="shared" si="45"/>
        <v>88311.827586206899</v>
      </c>
      <c r="G278" s="16">
        <v>216041</v>
      </c>
      <c r="H278" s="15">
        <f t="shared" si="46"/>
        <v>7449.6896551724139</v>
      </c>
      <c r="I278" s="16">
        <f t="shared" si="47"/>
        <v>2777084</v>
      </c>
      <c r="J278" s="16">
        <f t="shared" si="48"/>
        <v>95761.517241379304</v>
      </c>
      <c r="K278" s="18">
        <v>29</v>
      </c>
      <c r="L278" s="16">
        <v>2772268</v>
      </c>
      <c r="M278" s="15">
        <f t="shared" si="50"/>
        <v>95595.448275862072</v>
      </c>
      <c r="N278" s="16">
        <v>212709</v>
      </c>
      <c r="O278" s="15">
        <f t="shared" si="51"/>
        <v>7334.7931034482763</v>
      </c>
      <c r="P278" s="16">
        <f t="shared" ref="P278:P288" si="54">L278+N278</f>
        <v>2984977</v>
      </c>
      <c r="Q278" s="17">
        <f t="shared" si="52"/>
        <v>102930.24137931035</v>
      </c>
      <c r="R278" s="26">
        <f t="shared" si="53"/>
        <v>7.486017707782705E-2</v>
      </c>
    </row>
    <row r="279" spans="1:18" x14ac:dyDescent="0.2">
      <c r="A279" s="11" t="s">
        <v>156</v>
      </c>
      <c r="B279" s="11" t="s">
        <v>154</v>
      </c>
      <c r="C279" s="11" t="s">
        <v>155</v>
      </c>
      <c r="D279" s="18">
        <v>0.40000000596046448</v>
      </c>
      <c r="E279" s="16">
        <v>37770</v>
      </c>
      <c r="F279" s="15">
        <f t="shared" si="45"/>
        <v>94424.998592957869</v>
      </c>
      <c r="G279" s="16">
        <v>2059</v>
      </c>
      <c r="H279" s="15">
        <f t="shared" si="46"/>
        <v>5147.4999232962737</v>
      </c>
      <c r="I279" s="16">
        <f t="shared" si="47"/>
        <v>39829</v>
      </c>
      <c r="J279" s="16">
        <f t="shared" si="48"/>
        <v>99572.498516254156</v>
      </c>
      <c r="K279" s="18">
        <v>0.40000000596046448</v>
      </c>
      <c r="L279" s="16">
        <v>38506</v>
      </c>
      <c r="M279" s="15">
        <f t="shared" si="50"/>
        <v>96264.998565539732</v>
      </c>
      <c r="N279" s="16">
        <v>1924</v>
      </c>
      <c r="O279" s="15">
        <f t="shared" si="51"/>
        <v>4809.9999283254156</v>
      </c>
      <c r="P279" s="16">
        <f t="shared" si="54"/>
        <v>40430</v>
      </c>
      <c r="Q279" s="17">
        <f t="shared" si="52"/>
        <v>101074.99849386516</v>
      </c>
      <c r="R279" s="26">
        <f t="shared" si="53"/>
        <v>1.5089507645183154E-2</v>
      </c>
    </row>
    <row r="280" spans="1:18" x14ac:dyDescent="0.2">
      <c r="A280" s="11" t="s">
        <v>315</v>
      </c>
      <c r="B280" s="11" t="s">
        <v>307</v>
      </c>
      <c r="C280" s="11" t="s">
        <v>314</v>
      </c>
      <c r="D280" s="18">
        <v>5</v>
      </c>
      <c r="E280" s="16">
        <v>356535</v>
      </c>
      <c r="F280" s="15">
        <f t="shared" si="45"/>
        <v>71307</v>
      </c>
      <c r="G280" s="16">
        <v>34032</v>
      </c>
      <c r="H280" s="15">
        <f t="shared" si="46"/>
        <v>6806.4</v>
      </c>
      <c r="I280" s="16">
        <f t="shared" si="47"/>
        <v>390567</v>
      </c>
      <c r="J280" s="16">
        <f t="shared" si="48"/>
        <v>78113.399999999994</v>
      </c>
      <c r="K280" s="18">
        <v>5</v>
      </c>
      <c r="L280" s="16">
        <v>367544</v>
      </c>
      <c r="M280" s="15">
        <f t="shared" si="50"/>
        <v>73508.800000000003</v>
      </c>
      <c r="N280" s="16">
        <v>35532</v>
      </c>
      <c r="O280" s="15">
        <f t="shared" si="51"/>
        <v>7106.4</v>
      </c>
      <c r="P280" s="16">
        <f t="shared" si="54"/>
        <v>403076</v>
      </c>
      <c r="Q280" s="17">
        <f t="shared" si="52"/>
        <v>80615.199999999997</v>
      </c>
      <c r="R280" s="26">
        <f t="shared" si="53"/>
        <v>3.2027795487073962E-2</v>
      </c>
    </row>
    <row r="281" spans="1:18" x14ac:dyDescent="0.2">
      <c r="A281" s="11" t="s">
        <v>313</v>
      </c>
      <c r="B281" s="11" t="s">
        <v>307</v>
      </c>
      <c r="C281" s="11" t="s">
        <v>312</v>
      </c>
      <c r="D281" s="18">
        <v>3</v>
      </c>
      <c r="E281" s="16">
        <v>216300</v>
      </c>
      <c r="F281" s="15">
        <f t="shared" si="45"/>
        <v>72100</v>
      </c>
      <c r="G281" s="16">
        <v>15103</v>
      </c>
      <c r="H281" s="15">
        <f t="shared" si="46"/>
        <v>5034.333333333333</v>
      </c>
      <c r="I281" s="16">
        <f t="shared" si="47"/>
        <v>231403</v>
      </c>
      <c r="J281" s="16">
        <f t="shared" si="48"/>
        <v>77134.333333333328</v>
      </c>
      <c r="K281" s="18">
        <v>3</v>
      </c>
      <c r="L281" s="16">
        <v>218000</v>
      </c>
      <c r="M281" s="15">
        <f t="shared" si="50"/>
        <v>72666.666666666672</v>
      </c>
      <c r="N281" s="16">
        <v>19694</v>
      </c>
      <c r="O281" s="15">
        <f t="shared" si="51"/>
        <v>6564.666666666667</v>
      </c>
      <c r="P281" s="16">
        <f t="shared" si="54"/>
        <v>237694</v>
      </c>
      <c r="Q281" s="17">
        <f t="shared" si="52"/>
        <v>79231.333333333328</v>
      </c>
      <c r="R281" s="26">
        <f t="shared" si="53"/>
        <v>2.7186337255783202E-2</v>
      </c>
    </row>
    <row r="282" spans="1:18" x14ac:dyDescent="0.2">
      <c r="A282" s="11" t="s">
        <v>311</v>
      </c>
      <c r="B282" s="11" t="s">
        <v>307</v>
      </c>
      <c r="C282" s="11" t="s">
        <v>310</v>
      </c>
      <c r="D282" s="18">
        <v>2</v>
      </c>
      <c r="E282" s="16">
        <v>140000</v>
      </c>
      <c r="F282" s="15">
        <f t="shared" si="45"/>
        <v>70000</v>
      </c>
      <c r="G282" s="16">
        <v>10122</v>
      </c>
      <c r="H282" s="15">
        <f t="shared" si="46"/>
        <v>5061</v>
      </c>
      <c r="I282" s="16">
        <f t="shared" si="47"/>
        <v>150122</v>
      </c>
      <c r="J282" s="16">
        <f t="shared" si="48"/>
        <v>75061</v>
      </c>
      <c r="K282" s="18">
        <v>2</v>
      </c>
      <c r="L282" s="16">
        <v>140000</v>
      </c>
      <c r="M282" s="15">
        <f t="shared" si="50"/>
        <v>70000</v>
      </c>
      <c r="N282" s="16">
        <v>8682</v>
      </c>
      <c r="O282" s="15">
        <f t="shared" si="51"/>
        <v>4341</v>
      </c>
      <c r="P282" s="16">
        <f t="shared" si="54"/>
        <v>148682</v>
      </c>
      <c r="Q282" s="17">
        <f t="shared" si="52"/>
        <v>74341</v>
      </c>
      <c r="R282" s="26">
        <f t="shared" si="53"/>
        <v>-9.5921983453457847E-3</v>
      </c>
    </row>
    <row r="283" spans="1:18" x14ac:dyDescent="0.2">
      <c r="A283" s="11" t="s">
        <v>309</v>
      </c>
      <c r="B283" s="11" t="s">
        <v>307</v>
      </c>
      <c r="C283" s="11" t="s">
        <v>308</v>
      </c>
      <c r="D283" s="18">
        <v>5</v>
      </c>
      <c r="E283" s="16">
        <v>394963</v>
      </c>
      <c r="F283" s="15">
        <f t="shared" si="45"/>
        <v>78992.600000000006</v>
      </c>
      <c r="G283" s="16">
        <v>17562</v>
      </c>
      <c r="H283" s="15">
        <f t="shared" si="46"/>
        <v>3512.4</v>
      </c>
      <c r="I283" s="16">
        <f t="shared" si="47"/>
        <v>412525</v>
      </c>
      <c r="J283" s="16">
        <f t="shared" si="48"/>
        <v>82505</v>
      </c>
      <c r="K283" s="18">
        <v>5</v>
      </c>
      <c r="L283" s="16">
        <v>398913</v>
      </c>
      <c r="M283" s="15">
        <f t="shared" si="50"/>
        <v>79782.600000000006</v>
      </c>
      <c r="N283" s="16">
        <v>17862</v>
      </c>
      <c r="O283" s="15">
        <f t="shared" si="51"/>
        <v>3572.4</v>
      </c>
      <c r="P283" s="16">
        <f t="shared" si="54"/>
        <v>416775</v>
      </c>
      <c r="Q283" s="17">
        <f t="shared" si="52"/>
        <v>83355</v>
      </c>
      <c r="R283" s="26">
        <f t="shared" si="53"/>
        <v>1.0302405914793042E-2</v>
      </c>
    </row>
    <row r="284" spans="1:18" x14ac:dyDescent="0.2">
      <c r="A284" s="11" t="s">
        <v>252</v>
      </c>
      <c r="B284" s="11" t="s">
        <v>248</v>
      </c>
      <c r="C284" s="11" t="s">
        <v>251</v>
      </c>
      <c r="D284" s="18">
        <v>2</v>
      </c>
      <c r="E284" s="16">
        <v>136362</v>
      </c>
      <c r="F284" s="15">
        <f t="shared" si="45"/>
        <v>68181</v>
      </c>
      <c r="G284" s="16">
        <v>26423</v>
      </c>
      <c r="H284" s="15">
        <f t="shared" si="46"/>
        <v>13211.5</v>
      </c>
      <c r="I284" s="16">
        <f t="shared" si="47"/>
        <v>162785</v>
      </c>
      <c r="J284" s="16">
        <f t="shared" si="48"/>
        <v>81392.5</v>
      </c>
      <c r="K284" s="18">
        <v>2</v>
      </c>
      <c r="L284" s="16">
        <v>135621</v>
      </c>
      <c r="M284" s="15">
        <f t="shared" si="50"/>
        <v>67810.5</v>
      </c>
      <c r="N284" s="16">
        <v>23916</v>
      </c>
      <c r="O284" s="15">
        <f t="shared" si="51"/>
        <v>11958</v>
      </c>
      <c r="P284" s="16">
        <f t="shared" si="54"/>
        <v>159537</v>
      </c>
      <c r="Q284" s="17">
        <f t="shared" si="52"/>
        <v>79768.5</v>
      </c>
      <c r="R284" s="26">
        <f t="shared" si="53"/>
        <v>-1.9952698344442056E-2</v>
      </c>
    </row>
    <row r="285" spans="1:18" x14ac:dyDescent="0.2">
      <c r="A285" s="11" t="s">
        <v>76</v>
      </c>
      <c r="B285" s="11" t="s">
        <v>68</v>
      </c>
      <c r="C285" s="11" t="s">
        <v>75</v>
      </c>
      <c r="D285" s="18">
        <v>4</v>
      </c>
      <c r="E285" s="16">
        <v>342263</v>
      </c>
      <c r="F285" s="15">
        <f t="shared" si="45"/>
        <v>85565.75</v>
      </c>
      <c r="G285" s="16">
        <v>25066</v>
      </c>
      <c r="H285" s="15">
        <f t="shared" si="46"/>
        <v>6266.5</v>
      </c>
      <c r="I285" s="16">
        <f t="shared" si="47"/>
        <v>367329</v>
      </c>
      <c r="J285" s="16">
        <f t="shared" si="48"/>
        <v>91832.25</v>
      </c>
      <c r="K285" s="18">
        <v>4</v>
      </c>
      <c r="L285" s="16">
        <v>335216</v>
      </c>
      <c r="M285" s="15">
        <f t="shared" si="50"/>
        <v>83804</v>
      </c>
      <c r="N285" s="16">
        <v>27465</v>
      </c>
      <c r="O285" s="15">
        <f t="shared" si="51"/>
        <v>6866.25</v>
      </c>
      <c r="P285" s="16">
        <f t="shared" si="54"/>
        <v>362681</v>
      </c>
      <c r="Q285" s="17">
        <f t="shared" si="52"/>
        <v>90670.25</v>
      </c>
      <c r="R285" s="26">
        <f t="shared" si="53"/>
        <v>-1.2653506801804376E-2</v>
      </c>
    </row>
    <row r="286" spans="1:18" x14ac:dyDescent="0.2">
      <c r="A286" s="11" t="s">
        <v>614</v>
      </c>
      <c r="B286" s="11" t="s">
        <v>602</v>
      </c>
      <c r="C286" s="11" t="s">
        <v>613</v>
      </c>
      <c r="D286" s="18">
        <v>1.2999999523162842</v>
      </c>
      <c r="E286" s="16">
        <v>88126</v>
      </c>
      <c r="F286" s="15">
        <f t="shared" si="45"/>
        <v>67789.233255725019</v>
      </c>
      <c r="G286" s="16">
        <v>4185</v>
      </c>
      <c r="H286" s="15">
        <f t="shared" si="46"/>
        <v>3219.2308873114544</v>
      </c>
      <c r="I286" s="16">
        <f t="shared" si="47"/>
        <v>92311</v>
      </c>
      <c r="J286" s="16">
        <f t="shared" si="48"/>
        <v>71008.464143036486</v>
      </c>
      <c r="K286" s="18">
        <v>1</v>
      </c>
      <c r="L286" s="16">
        <v>70500</v>
      </c>
      <c r="M286" s="15">
        <f t="shared" si="50"/>
        <v>70500</v>
      </c>
      <c r="N286" s="16">
        <v>3219</v>
      </c>
      <c r="O286" s="15">
        <f t="shared" si="51"/>
        <v>3219</v>
      </c>
      <c r="P286" s="16">
        <f t="shared" si="54"/>
        <v>73719</v>
      </c>
      <c r="Q286" s="17">
        <f t="shared" si="52"/>
        <v>73719</v>
      </c>
      <c r="R286" s="26">
        <f t="shared" si="53"/>
        <v>3.8172010754992859E-2</v>
      </c>
    </row>
    <row r="287" spans="1:18" x14ac:dyDescent="0.2">
      <c r="A287" s="11" t="s">
        <v>234</v>
      </c>
      <c r="B287" s="11" t="s">
        <v>232</v>
      </c>
      <c r="C287" s="11" t="s">
        <v>233</v>
      </c>
      <c r="D287" s="18">
        <v>0.5</v>
      </c>
      <c r="E287" s="16">
        <v>36750</v>
      </c>
      <c r="F287" s="15">
        <f t="shared" si="45"/>
        <v>73500</v>
      </c>
      <c r="G287" s="16">
        <v>3575</v>
      </c>
      <c r="H287" s="15">
        <f t="shared" si="46"/>
        <v>7150</v>
      </c>
      <c r="I287" s="16">
        <f t="shared" si="47"/>
        <v>40325</v>
      </c>
      <c r="J287" s="16">
        <f t="shared" si="48"/>
        <v>80650</v>
      </c>
      <c r="K287" s="18">
        <v>1</v>
      </c>
      <c r="L287" s="16">
        <v>52500</v>
      </c>
      <c r="M287" s="15">
        <f t="shared" si="50"/>
        <v>52500</v>
      </c>
      <c r="N287" s="16">
        <v>6000</v>
      </c>
      <c r="O287" s="15">
        <f t="shared" si="51"/>
        <v>6000</v>
      </c>
      <c r="P287" s="16">
        <f t="shared" si="54"/>
        <v>58500</v>
      </c>
      <c r="Q287" s="17">
        <f t="shared" si="52"/>
        <v>58500</v>
      </c>
      <c r="R287" s="26">
        <f t="shared" si="53"/>
        <v>-0.27464352138871667</v>
      </c>
    </row>
    <row r="288" spans="1:18" ht="13.5" thickBot="1" x14ac:dyDescent="0.25">
      <c r="A288" s="20" t="s">
        <v>287</v>
      </c>
      <c r="B288" s="20" t="s">
        <v>279</v>
      </c>
      <c r="C288" s="20" t="s">
        <v>286</v>
      </c>
      <c r="D288" s="21">
        <v>44</v>
      </c>
      <c r="E288" s="22">
        <v>4787034</v>
      </c>
      <c r="F288" s="23">
        <f t="shared" si="45"/>
        <v>108796.22727272728</v>
      </c>
      <c r="G288" s="22">
        <v>288953</v>
      </c>
      <c r="H288" s="23">
        <f t="shared" si="46"/>
        <v>6567.113636363636</v>
      </c>
      <c r="I288" s="22">
        <f t="shared" si="47"/>
        <v>5075987</v>
      </c>
      <c r="J288" s="46">
        <f t="shared" si="48"/>
        <v>115363.34090909091</v>
      </c>
      <c r="K288" s="21">
        <v>44</v>
      </c>
      <c r="L288" s="22">
        <v>4903560</v>
      </c>
      <c r="M288" s="23">
        <f t="shared" si="50"/>
        <v>111444.54545454546</v>
      </c>
      <c r="N288" s="22">
        <v>300612</v>
      </c>
      <c r="O288" s="23">
        <f t="shared" si="51"/>
        <v>6832.090909090909</v>
      </c>
      <c r="P288" s="16">
        <f t="shared" si="54"/>
        <v>5204172</v>
      </c>
      <c r="Q288" s="24">
        <f t="shared" si="52"/>
        <v>118276.63636363637</v>
      </c>
      <c r="R288" s="27">
        <f t="shared" si="53"/>
        <v>2.5253216763557521E-2</v>
      </c>
    </row>
    <row r="289" spans="1:18" ht="12.75" customHeight="1" x14ac:dyDescent="0.2">
      <c r="A289" s="5"/>
      <c r="B289" s="5"/>
      <c r="C289" s="5"/>
      <c r="D289" s="5"/>
      <c r="E289" s="6"/>
      <c r="F289" s="5"/>
      <c r="G289" s="6"/>
      <c r="H289" s="5"/>
      <c r="I289" s="6"/>
      <c r="J289" s="6"/>
      <c r="K289" s="5"/>
      <c r="L289" s="6"/>
      <c r="M289" s="5"/>
      <c r="N289" s="6"/>
      <c r="O289" s="5"/>
      <c r="P289" s="31"/>
      <c r="Q289" s="5"/>
      <c r="R289" s="32"/>
    </row>
    <row r="290" spans="1:18" x14ac:dyDescent="0.2">
      <c r="A290" s="5"/>
      <c r="B290" s="5"/>
      <c r="C290" s="36" t="s">
        <v>687</v>
      </c>
      <c r="D290" s="34">
        <f>SUM(D3:D288)</f>
        <v>1201.8000002235174</v>
      </c>
      <c r="E290" s="2">
        <f>SUM(E3:E288)</f>
        <v>98522904</v>
      </c>
      <c r="F290" s="29">
        <f>E290/D290</f>
        <v>81979.450808517358</v>
      </c>
      <c r="G290" s="6">
        <f>SUM(G3:G288)</f>
        <v>7724405</v>
      </c>
      <c r="H290" s="42">
        <f>G290/D290</f>
        <v>6427.3631207882945</v>
      </c>
      <c r="I290" s="6">
        <f>SUM(I3:I288)</f>
        <v>106247309</v>
      </c>
      <c r="J290" s="6">
        <f>I290/D290</f>
        <v>88406.813929305659</v>
      </c>
      <c r="K290" s="33">
        <f>SUM(K3:K288)</f>
        <v>1200.300000283122</v>
      </c>
      <c r="L290" s="6">
        <f>SUM(L3:L288)</f>
        <v>100079077</v>
      </c>
      <c r="M290" s="30">
        <f>L290/K290</f>
        <v>83378.386217107181</v>
      </c>
      <c r="N290" s="6">
        <f>SUM(N3:N288)</f>
        <v>7627153</v>
      </c>
      <c r="O290" s="30">
        <f>N290/K290</f>
        <v>6354.372238774421</v>
      </c>
      <c r="P290" s="6">
        <f>SUM(P3:P288)</f>
        <v>107706230</v>
      </c>
      <c r="Q290" s="30">
        <f>P290/K290</f>
        <v>89732.758455881602</v>
      </c>
      <c r="R290" s="35">
        <f>(Q290-J290)/J290</f>
        <v>1.499821640033574E-2</v>
      </c>
    </row>
    <row r="291" spans="1:18" x14ac:dyDescent="0.2">
      <c r="D291" s="28"/>
      <c r="E291" s="2" t="s">
        <v>683</v>
      </c>
      <c r="F291" s="29" t="s">
        <v>683</v>
      </c>
      <c r="Q291" s="1"/>
      <c r="R291" s="1"/>
    </row>
    <row r="292" spans="1:18" x14ac:dyDescent="0.2">
      <c r="Q292" s="1"/>
      <c r="R292" s="1"/>
    </row>
    <row r="293" spans="1:18" x14ac:dyDescent="0.2">
      <c r="Q293" s="1"/>
      <c r="R293" s="1"/>
    </row>
  </sheetData>
  <autoFilter ref="A2:R288">
    <sortState ref="A3:R288">
      <sortCondition ref="A2:A288"/>
    </sortState>
  </autoFilter>
  <mergeCells count="1">
    <mergeCell ref="A1:B1"/>
  </mergeCells>
  <phoneticPr fontId="0" type="noConversion"/>
  <printOptions gridLines="1"/>
  <pageMargins left="0.25" right="0.25" top="0.75" bottom="0.5" header="0.25" footer="0.25"/>
  <pageSetup scale="80" orientation="portrait" r:id="rId1"/>
  <headerFooter alignWithMargins="0">
    <oddHeader>&amp;CKANSAS STATE DEPARTMENT OF EDUCATION
 Average Principal Salaries 2013-14 Actual and 2014-15 Contracted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rpt_PrincipalSalariesDetail</vt:lpstr>
      <vt:lpstr>rpt_PrincipalSalariesDetail!Print_Titles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2014-12-11T14:48:50Z</dcterms:created>
  <dcterms:modified xsi:type="dcterms:W3CDTF">2015-04-02T21:22:54Z</dcterms:modified>
</cp:coreProperties>
</file>